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K29" i="1"/>
  <c r="O29" s="1"/>
  <c r="K24"/>
  <c r="O24" s="1"/>
  <c r="G30"/>
  <c r="K30" s="1"/>
  <c r="O30" s="1"/>
  <c r="G29"/>
  <c r="G28"/>
  <c r="K28" s="1"/>
  <c r="O28" s="1"/>
  <c r="G27"/>
  <c r="K27" s="1"/>
  <c r="O27" s="1"/>
  <c r="G26"/>
  <c r="K26" s="1"/>
  <c r="O26" s="1"/>
  <c r="G24"/>
  <c r="G23"/>
  <c r="K23" s="1"/>
  <c r="O23" s="1"/>
  <c r="G34" l="1"/>
  <c r="K34" s="1"/>
  <c r="O34" s="1"/>
  <c r="G33"/>
  <c r="K33" s="1"/>
  <c r="O33" s="1"/>
  <c r="G17" l="1"/>
  <c r="K17" s="1"/>
  <c r="G13"/>
  <c r="K13" s="1"/>
  <c r="G11"/>
  <c r="K11" s="1"/>
  <c r="G6"/>
  <c r="K6" s="1"/>
  <c r="G15"/>
  <c r="K15" s="1"/>
  <c r="D17"/>
  <c r="D15"/>
  <c r="D13"/>
  <c r="D11"/>
  <c r="D6"/>
  <c r="BT20"/>
  <c r="O6" l="1"/>
  <c r="O17"/>
  <c r="O13"/>
  <c r="O15"/>
  <c r="O11"/>
  <c r="BH9"/>
  <c r="AV9" l="1"/>
  <c r="AV4" l="1"/>
  <c r="CC20" l="1"/>
  <c r="CC19"/>
  <c r="CC17"/>
  <c r="CC15"/>
  <c r="CC13"/>
  <c r="CC11"/>
  <c r="CC10"/>
  <c r="CC9"/>
  <c r="CC7"/>
  <c r="CC6"/>
  <c r="CC4"/>
  <c r="AF20" l="1"/>
  <c r="AF19"/>
  <c r="AF17"/>
  <c r="H17" s="1"/>
  <c r="AF15"/>
  <c r="H15" s="1"/>
  <c r="AF13"/>
  <c r="H13" s="1"/>
  <c r="AF11"/>
  <c r="H11" s="1"/>
  <c r="AF10"/>
  <c r="AJ10" s="1"/>
  <c r="AF9"/>
  <c r="AF7"/>
  <c r="AF6"/>
  <c r="H6" s="1"/>
  <c r="AF4"/>
  <c r="AJ15" l="1"/>
  <c r="L15" s="1"/>
  <c r="AG15"/>
  <c r="AN10"/>
  <c r="AJ17"/>
  <c r="L17" s="1"/>
  <c r="AG17"/>
  <c r="AJ6"/>
  <c r="L6" s="1"/>
  <c r="AG6"/>
  <c r="AJ11"/>
  <c r="L11" s="1"/>
  <c r="AG11"/>
  <c r="AJ19"/>
  <c r="AG19"/>
  <c r="AJ13"/>
  <c r="L13" s="1"/>
  <c r="AG13"/>
  <c r="AJ20"/>
  <c r="AG20"/>
  <c r="AC17"/>
  <c r="AN20" l="1"/>
  <c r="AN6"/>
  <c r="P6" s="1"/>
  <c r="AN19"/>
  <c r="AR10"/>
  <c r="AN13"/>
  <c r="P13" s="1"/>
  <c r="AN11"/>
  <c r="P11" s="1"/>
  <c r="AN17"/>
  <c r="P17" s="1"/>
  <c r="AN15"/>
  <c r="P15" s="1"/>
  <c r="AC20"/>
  <c r="AC19"/>
  <c r="AC15"/>
  <c r="AC13"/>
  <c r="AC11"/>
  <c r="AC6"/>
  <c r="AR11" l="1"/>
  <c r="AR15"/>
  <c r="AV10"/>
  <c r="AR6"/>
  <c r="AR17"/>
  <c r="AR13"/>
  <c r="AR19"/>
  <c r="AR20"/>
  <c r="CX14"/>
  <c r="AV20" l="1"/>
  <c r="AZ20" s="1"/>
  <c r="AV6"/>
  <c r="AZ6" s="1"/>
  <c r="AV15"/>
  <c r="AZ15" s="1"/>
  <c r="AV13"/>
  <c r="AZ13" s="1"/>
  <c r="AV19"/>
  <c r="AZ19" s="1"/>
  <c r="AV17"/>
  <c r="AZ17" s="1"/>
  <c r="AV11"/>
  <c r="AZ11" s="1"/>
  <c r="CU4"/>
  <c r="BD11" l="1"/>
  <c r="BH11" s="1"/>
  <c r="BD19"/>
  <c r="BH19" s="1"/>
  <c r="BD20"/>
  <c r="BH20" s="1"/>
  <c r="BD17"/>
  <c r="BH17" s="1"/>
  <c r="BD6"/>
  <c r="BH6" s="1"/>
  <c r="BD15"/>
  <c r="BH15" s="1"/>
  <c r="BL15" s="1"/>
  <c r="BD13"/>
  <c r="BH13" s="1"/>
  <c r="BL13" s="1"/>
  <c r="CH20"/>
  <c r="CH19"/>
  <c r="CH17"/>
  <c r="CH15"/>
  <c r="CH13"/>
  <c r="CH11"/>
  <c r="CH10"/>
  <c r="CH9"/>
  <c r="CL9" s="1"/>
  <c r="CP9" s="1"/>
  <c r="CT9" s="1"/>
  <c r="CX9" s="1"/>
  <c r="DB9" s="1"/>
  <c r="CH7"/>
  <c r="CL7" s="1"/>
  <c r="CP7" s="1"/>
  <c r="CT7" s="1"/>
  <c r="CX7" s="1"/>
  <c r="DB7" s="1"/>
  <c r="CH6"/>
  <c r="CH4"/>
  <c r="CL4" s="1"/>
  <c r="CM4" s="1"/>
  <c r="BL6" l="1"/>
  <c r="BL11"/>
  <c r="BP15"/>
  <c r="BL19"/>
  <c r="BP13"/>
  <c r="BL20"/>
  <c r="BL17"/>
  <c r="CL13"/>
  <c r="AO13" s="1"/>
  <c r="AK13"/>
  <c r="CL20"/>
  <c r="AO20" s="1"/>
  <c r="AK20"/>
  <c r="CL15"/>
  <c r="AO15" s="1"/>
  <c r="AK15"/>
  <c r="CL10"/>
  <c r="AK10"/>
  <c r="CL17"/>
  <c r="AO17" s="1"/>
  <c r="AK17"/>
  <c r="CL6"/>
  <c r="AO6" s="1"/>
  <c r="AK6"/>
  <c r="CL11"/>
  <c r="AO11" s="1"/>
  <c r="AK11"/>
  <c r="CL19"/>
  <c r="AO19" s="1"/>
  <c r="AK19"/>
  <c r="CI6"/>
  <c r="CI4"/>
  <c r="CP20"/>
  <c r="AS20" s="1"/>
  <c r="CI13"/>
  <c r="CI20"/>
  <c r="CI15"/>
  <c r="CI17"/>
  <c r="CI11"/>
  <c r="CI19"/>
  <c r="CG20"/>
  <c r="CG19"/>
  <c r="CG17"/>
  <c r="CG15"/>
  <c r="CG13"/>
  <c r="CG11"/>
  <c r="CG6"/>
  <c r="CG4"/>
  <c r="CP11" l="1"/>
  <c r="AS11" s="1"/>
  <c r="CP17"/>
  <c r="AS17" s="1"/>
  <c r="BP17"/>
  <c r="BT15"/>
  <c r="BP19"/>
  <c r="BP11"/>
  <c r="BT13"/>
  <c r="BP6"/>
  <c r="CP6"/>
  <c r="AS6" s="1"/>
  <c r="CM20"/>
  <c r="CP19"/>
  <c r="AS19" s="1"/>
  <c r="CP13"/>
  <c r="AS13" s="1"/>
  <c r="CM11"/>
  <c r="CM17"/>
  <c r="CM15"/>
  <c r="CP10"/>
  <c r="AO10"/>
  <c r="CP15"/>
  <c r="AS15" s="1"/>
  <c r="CM19"/>
  <c r="CM6"/>
  <c r="CM13"/>
  <c r="CT19"/>
  <c r="AW19" s="1"/>
  <c r="CT20"/>
  <c r="AW20" s="1"/>
  <c r="CQ20"/>
  <c r="CD20"/>
  <c r="CD19"/>
  <c r="CD17"/>
  <c r="CD15"/>
  <c r="CD13"/>
  <c r="CD11"/>
  <c r="CD6"/>
  <c r="CD4"/>
  <c r="CQ11" l="1"/>
  <c r="CQ17"/>
  <c r="CQ6"/>
  <c r="CT17"/>
  <c r="AW17" s="1"/>
  <c r="CT11"/>
  <c r="AW11" s="1"/>
  <c r="CQ19"/>
  <c r="BT17"/>
  <c r="BT11"/>
  <c r="BT19"/>
  <c r="BT6"/>
  <c r="CT13"/>
  <c r="AW13" s="1"/>
  <c r="CQ13"/>
  <c r="CT6"/>
  <c r="AW6" s="1"/>
  <c r="CQ15"/>
  <c r="CT15"/>
  <c r="AW15" s="1"/>
  <c r="CT10"/>
  <c r="AS10"/>
  <c r="CX20"/>
  <c r="BA20" s="1"/>
  <c r="CU20"/>
  <c r="CX19"/>
  <c r="BA19" s="1"/>
  <c r="CU19"/>
  <c r="BZ20"/>
  <c r="BZ19"/>
  <c r="BZ17"/>
  <c r="BZ15"/>
  <c r="BZ13"/>
  <c r="BZ11"/>
  <c r="BZ6"/>
  <c r="BZ4"/>
  <c r="CX11" l="1"/>
  <c r="BA11" s="1"/>
  <c r="CU11"/>
  <c r="CU17"/>
  <c r="CU13"/>
  <c r="CX17"/>
  <c r="BA17" s="1"/>
  <c r="CX13"/>
  <c r="BA13" s="1"/>
  <c r="CU6"/>
  <c r="CX6"/>
  <c r="BA6" s="1"/>
  <c r="CU15"/>
  <c r="CX15"/>
  <c r="DB15" s="1"/>
  <c r="BE15" s="1"/>
  <c r="BI15" s="1"/>
  <c r="CX10"/>
  <c r="DB10" s="1"/>
  <c r="AW10"/>
  <c r="CY19"/>
  <c r="DB19"/>
  <c r="BE19" s="1"/>
  <c r="CY20"/>
  <c r="DB20"/>
  <c r="BE20" s="1"/>
  <c r="DB13" l="1"/>
  <c r="BE13" s="1"/>
  <c r="BI13" s="1"/>
  <c r="CY13"/>
  <c r="CY11"/>
  <c r="DB11"/>
  <c r="BE11" s="1"/>
  <c r="DB17"/>
  <c r="BE17" s="1"/>
  <c r="CY17"/>
  <c r="CY6"/>
  <c r="DB6"/>
  <c r="BE6" s="1"/>
  <c r="CY15"/>
  <c r="BA15"/>
  <c r="DF10"/>
  <c r="DJ10" s="1"/>
  <c r="DN10" s="1"/>
  <c r="DR10" s="1"/>
  <c r="DC10"/>
  <c r="DC15"/>
  <c r="DF15"/>
  <c r="DC19"/>
  <c r="DF19"/>
  <c r="BI19" s="1"/>
  <c r="DC20"/>
  <c r="DF20"/>
  <c r="BI20" s="1"/>
  <c r="DF11" l="1"/>
  <c r="BI11" s="1"/>
  <c r="DC13"/>
  <c r="DF13"/>
  <c r="DJ13" s="1"/>
  <c r="BM13" s="1"/>
  <c r="DC11"/>
  <c r="DC17"/>
  <c r="DF17"/>
  <c r="BI17" s="1"/>
  <c r="DF6"/>
  <c r="BI6" s="1"/>
  <c r="DC6"/>
  <c r="DJ19"/>
  <c r="BM19" s="1"/>
  <c r="DG19"/>
  <c r="DG11"/>
  <c r="DJ20"/>
  <c r="BM20" s="1"/>
  <c r="DG20"/>
  <c r="DJ15"/>
  <c r="BM15" s="1"/>
  <c r="DG15"/>
  <c r="DG13" l="1"/>
  <c r="DJ11"/>
  <c r="BM11" s="1"/>
  <c r="DG17"/>
  <c r="DG6"/>
  <c r="DJ6"/>
  <c r="BM6" s="1"/>
  <c r="DJ17"/>
  <c r="BM17" s="1"/>
  <c r="DN15"/>
  <c r="BQ15" s="1"/>
  <c r="DK15"/>
  <c r="DN20"/>
  <c r="DK20"/>
  <c r="DN13"/>
  <c r="BQ13" s="1"/>
  <c r="DK13"/>
  <c r="DN11"/>
  <c r="BQ11" s="1"/>
  <c r="DN19"/>
  <c r="BQ19" s="1"/>
  <c r="DK19"/>
  <c r="DK11" l="1"/>
  <c r="DK17"/>
  <c r="DN6"/>
  <c r="BQ6" s="1"/>
  <c r="DK6"/>
  <c r="DN17"/>
  <c r="BQ17" s="1"/>
  <c r="DR19"/>
  <c r="DO19"/>
  <c r="DR13"/>
  <c r="DO13"/>
  <c r="DR15"/>
  <c r="DO15"/>
  <c r="DR11"/>
  <c r="DO11"/>
  <c r="DR20"/>
  <c r="DS20" s="1"/>
  <c r="DO20"/>
  <c r="DO17" l="1"/>
  <c r="DO6"/>
  <c r="DR6"/>
  <c r="BU6" s="1"/>
  <c r="DR17"/>
  <c r="DS17" s="1"/>
  <c r="DS15"/>
  <c r="BU15"/>
  <c r="DS13"/>
  <c r="BU13"/>
  <c r="DS11"/>
  <c r="BU11"/>
  <c r="DS19"/>
  <c r="BU19"/>
  <c r="DS6" l="1"/>
  <c r="BU17"/>
</calcChain>
</file>

<file path=xl/sharedStrings.xml><?xml version="1.0" encoding="utf-8"?>
<sst xmlns="http://schemas.openxmlformats.org/spreadsheetml/2006/main" count="208" uniqueCount="203">
  <si>
    <t>Назва підприємств та види продукції</t>
  </si>
  <si>
    <t>ДЕРЖАВНЕ ПІДПРИЄМСТВО ВОЛОДИМИРЕЦЬКЕ ЛІСОВЕ ГОСПОДАРСТВО</t>
  </si>
  <si>
    <t>Деревина уздовж розпиляна чи розколота, завтовшки більше 6 мм, тис.м3</t>
  </si>
  <si>
    <t>ПРИВАТНЕ АКЦIОНЕРНЕ ТОВАРИСТВО "ВОЛОДИМИРЕЦЬКА РАЙОННА ДРУКАРНЯ"</t>
  </si>
  <si>
    <t>Друкування газет, які виходять менше чотирьох разів на тиждень, тис. прим. 4-шпальт. газет ф.А2</t>
  </si>
  <si>
    <t>ПІДПРИЄМСТВО ПОЛИЦЬКОЇ ВИПРАВНОЇ КОЛОНІЇ №76</t>
  </si>
  <si>
    <t>Вікна, двері, їх рами та пороги дерев’яні, м2</t>
  </si>
  <si>
    <t>Вироби з іншого каменю, т</t>
  </si>
  <si>
    <t>ПУБЛІЧНЕ  АКЦIОНЕРНЕ ТОВАРИСТВО "РАФАЛIВСЬКИЙ КАР'ЄР"</t>
  </si>
  <si>
    <t>Галька, гравій, щебінь та камінь дроблений, тис.м3</t>
  </si>
  <si>
    <t xml:space="preserve"> ТОВ " Меркурій - Дім"</t>
  </si>
  <si>
    <t>Деревина листяних порід профільована, т</t>
  </si>
  <si>
    <t>ДОЧІРНЄ ПІДПРИЄМСТВО "РЕГІОН-ІНВЕСТ"</t>
  </si>
  <si>
    <t xml:space="preserve"> ГЗВП "  Меркурій" Володимирецької райспоживспілки</t>
  </si>
  <si>
    <t>Вироби хлібобулочні, т</t>
  </si>
  <si>
    <t>Вироби здобні, т</t>
  </si>
  <si>
    <t xml:space="preserve">Фактично за січень  2018 </t>
  </si>
  <si>
    <t>Очікуване на лютий 2018</t>
  </si>
  <si>
    <t>Факт січень 2018 до факту січень 2017</t>
  </si>
  <si>
    <t xml:space="preserve">Фактично за лютий  2018 </t>
  </si>
  <si>
    <t>Очікуване на березень 2018</t>
  </si>
  <si>
    <t>Факт січень-лютий 2018 до факту січень-лютий 2017</t>
  </si>
  <si>
    <t>Фактично сячень-лютий 2018</t>
  </si>
  <si>
    <t xml:space="preserve">Фактично за березень  2018 </t>
  </si>
  <si>
    <t>Очікуване на квітень 2018</t>
  </si>
  <si>
    <t>Фактично сячень-березень 2018</t>
  </si>
  <si>
    <t>Факт січень-березень 2018 до факту січеня - березня 2017</t>
  </si>
  <si>
    <t xml:space="preserve">Фактично за квітень 2018 </t>
  </si>
  <si>
    <t>Очікуване на травень 2018</t>
  </si>
  <si>
    <t>Фактично сячень-квітень 2018</t>
  </si>
  <si>
    <t>Факт січень-квітень 2018 до факту січня - квітня 2017</t>
  </si>
  <si>
    <t>Очікуване на червень 2018</t>
  </si>
  <si>
    <t>Фактично січень-травень 2018</t>
  </si>
  <si>
    <t xml:space="preserve">Фактично за травень 2018 </t>
  </si>
  <si>
    <t>Факт січень-травень 2018 до факту січня - травень 2017</t>
  </si>
  <si>
    <t xml:space="preserve">Фактично за червень 2018 </t>
  </si>
  <si>
    <t>Очікуване на липень 2018</t>
  </si>
  <si>
    <t>Фактично січень-червень 2018</t>
  </si>
  <si>
    <t>Факт січень-червень 2018 до факту січня - червень 2017</t>
  </si>
  <si>
    <t xml:space="preserve">Фактично залипень 2018 </t>
  </si>
  <si>
    <t>Очікуване на серпень 2018</t>
  </si>
  <si>
    <t>Фактично січень-липень 2018</t>
  </si>
  <si>
    <t>Факт січень-липень 2018 до факту січня - липня 2017</t>
  </si>
  <si>
    <t xml:space="preserve">Фактично за серпень 2018 </t>
  </si>
  <si>
    <t>Очікуване на вересень  2018</t>
  </si>
  <si>
    <t>Фактично січень-серпень 2018</t>
  </si>
  <si>
    <t>Факт січень-серпень 2018 до факту січня - серпня 2017</t>
  </si>
  <si>
    <t xml:space="preserve">Фактично за вересень 2018 </t>
  </si>
  <si>
    <t>Очікуване на жовтень 2018</t>
  </si>
  <si>
    <t>Фактично січень-вересень 2018</t>
  </si>
  <si>
    <t>Факт січень-вересень 2018 до факту січня - вересня 2017</t>
  </si>
  <si>
    <t xml:space="preserve">Фактично за жовтень 2018 </t>
  </si>
  <si>
    <t>Очікуване на листопад 2018</t>
  </si>
  <si>
    <t>Фактично січень-жовтень 2018</t>
  </si>
  <si>
    <t>Факт січень-жовтень 2018 до факту січня - жовтня 2017</t>
  </si>
  <si>
    <t xml:space="preserve">Фактично за листопад 2018 </t>
  </si>
  <si>
    <t>Очікуване на грудень 2018</t>
  </si>
  <si>
    <t>Фактично січень-листопад 2018</t>
  </si>
  <si>
    <t>Факт січень-листопад 2018 до факту січня - листопада 2017</t>
  </si>
  <si>
    <t xml:space="preserve">Фактично за грудень 2018 </t>
  </si>
  <si>
    <t>Фактично січень-грудень 2018</t>
  </si>
  <si>
    <t>Факт січень-грудень 2018 до факту січня - грудня 2017</t>
  </si>
  <si>
    <t>Очікуване на січень 2019</t>
  </si>
  <si>
    <t>Фактично за січень 2019</t>
  </si>
  <si>
    <t>Очікуване на лютий2019</t>
  </si>
  <si>
    <t>Фактично за січень 2019 до січня 2018</t>
  </si>
  <si>
    <t>Очікуване на березень 2019</t>
  </si>
  <si>
    <t>фактично за лютий 2019</t>
  </si>
  <si>
    <t>Фактично за лютий 2019 до лютого 2018</t>
  </si>
  <si>
    <t>фактично за березень 2019</t>
  </si>
  <si>
    <t>Очікуване на квітень 2019</t>
  </si>
  <si>
    <t>Фактично за березень 2019 до березня 2018</t>
  </si>
  <si>
    <t xml:space="preserve">січень-березень 2019 </t>
  </si>
  <si>
    <t>січень-березень 2019 до січня березня 2018</t>
  </si>
  <si>
    <t>фактично за квітень 2019</t>
  </si>
  <si>
    <t>Очікуване на травень 2019</t>
  </si>
  <si>
    <t xml:space="preserve">січень-квітень 2019 </t>
  </si>
  <si>
    <t>січень-квітень2019 до січня-квітня 2018</t>
  </si>
  <si>
    <t>фактично за травень2019</t>
  </si>
  <si>
    <t>Очікуване на червень 2019</t>
  </si>
  <si>
    <t xml:space="preserve">січень-травень 2019 </t>
  </si>
  <si>
    <t>січень-травень2019 до січня-травня 2018</t>
  </si>
  <si>
    <t>Очікуване на липень 2019</t>
  </si>
  <si>
    <t>фактично за червень2019</t>
  </si>
  <si>
    <t xml:space="preserve">січень-червень 2019 </t>
  </si>
  <si>
    <t>січень-червень 2019 до січня-червня 2018</t>
  </si>
  <si>
    <t>фактично за липень2019</t>
  </si>
  <si>
    <t>Очікуване на серпень 2019</t>
  </si>
  <si>
    <t xml:space="preserve">січень-липень 2019 </t>
  </si>
  <si>
    <t>січень-липень 2019 до січня-липня 2018</t>
  </si>
  <si>
    <t>фактично за серпень2019</t>
  </si>
  <si>
    <t>Очікуване на вересень 2019</t>
  </si>
  <si>
    <t xml:space="preserve">січень-серпень 2019 </t>
  </si>
  <si>
    <t>січень-серпень2019 до січня-серпня 2018</t>
  </si>
  <si>
    <t>Фактично за вересень 2019</t>
  </si>
  <si>
    <t>Очікуване на жовтень 2019</t>
  </si>
  <si>
    <t xml:space="preserve">січень-вересень 2019 </t>
  </si>
  <si>
    <t>січень-вересень2019 до січня-вересня 2018</t>
  </si>
  <si>
    <t>Фактично за жовтень 2019</t>
  </si>
  <si>
    <t>Очікуване на листопад 2019</t>
  </si>
  <si>
    <t xml:space="preserve">січень-жовтень 2019 </t>
  </si>
  <si>
    <t>січень-жовтень 2019 до січня-жовтня 2018</t>
  </si>
  <si>
    <t>Фактично за листопад 2019</t>
  </si>
  <si>
    <t>Очікуване на грудень 2019</t>
  </si>
  <si>
    <t xml:space="preserve">січень-листопад 2019 </t>
  </si>
  <si>
    <t>січень-листопад 2019 до січня-листопада 2018</t>
  </si>
  <si>
    <t>Фактично за грудень 2019</t>
  </si>
  <si>
    <t>Очікуване на січень 2020</t>
  </si>
  <si>
    <t xml:space="preserve">січень-грудень 2019 </t>
  </si>
  <si>
    <t>січень-грудень 2019 до січня-грудня 2018</t>
  </si>
  <si>
    <t>Фактично засічень 2020</t>
  </si>
  <si>
    <t>Очікуване на лютий2020</t>
  </si>
  <si>
    <t>Фактично за січень 2020 до січня 2019</t>
  </si>
  <si>
    <t>Фактично за лютий 2020</t>
  </si>
  <si>
    <t>Очікуване на березень 2020</t>
  </si>
  <si>
    <t>Січень-лютий 2020</t>
  </si>
  <si>
    <t>Фактично за січень-лютий 2020 до січня -лютого 2019</t>
  </si>
  <si>
    <t>січень-лютий 2019</t>
  </si>
  <si>
    <t>Фактично за березень  2020</t>
  </si>
  <si>
    <t>Очікуване на квітень 2020</t>
  </si>
  <si>
    <t>Січень-березень 2020</t>
  </si>
  <si>
    <t>Фактично за січень-березень 2020 до січня -березня 2019</t>
  </si>
  <si>
    <t>Фактично за квітень 2020</t>
  </si>
  <si>
    <t>Очікуване на травень 2020</t>
  </si>
  <si>
    <t>Січень-квітень 2020</t>
  </si>
  <si>
    <t>Фактично за січень-квітень 2020 до січня -квітень 2019</t>
  </si>
  <si>
    <t>Фактично за травень 2020</t>
  </si>
  <si>
    <t>Очікуване на червень2020</t>
  </si>
  <si>
    <t>Січень-травень 2020</t>
  </si>
  <si>
    <t>Фактично за січень-травень 2020 до січня -травня 2019</t>
  </si>
  <si>
    <t>Фактично за червень2020</t>
  </si>
  <si>
    <t>Очікуване на липень 2020</t>
  </si>
  <si>
    <t>Січень-червень2020</t>
  </si>
  <si>
    <t>Фактично за січень-червень 2020 до січня -червня 2019</t>
  </si>
  <si>
    <t>Фактично за липень 2020</t>
  </si>
  <si>
    <t>Очікуване на серпеень 2020</t>
  </si>
  <si>
    <t>Січень-липень 2020</t>
  </si>
  <si>
    <t>Фактично за січень-липень 2020 до січня -липня 2019</t>
  </si>
  <si>
    <t>Фактично за серпень 2020</t>
  </si>
  <si>
    <t>Очікуване на вересень 2020</t>
  </si>
  <si>
    <t>Січень-серпень 2020</t>
  </si>
  <si>
    <t>Фактично за січень-серпень 2020 до січня -серпень 2019</t>
  </si>
  <si>
    <t>Фактично за вересень 2020</t>
  </si>
  <si>
    <t>Очікуване на жовтень 2020</t>
  </si>
  <si>
    <t>Січень-вересень 2020</t>
  </si>
  <si>
    <t>Фактично за січень-вересень 2020 до січня -вересень  2019</t>
  </si>
  <si>
    <t>Фактично за жовтень 2020</t>
  </si>
  <si>
    <t>Очікуване на листопад 2020</t>
  </si>
  <si>
    <t>Січень-жовтень 2020</t>
  </si>
  <si>
    <t>Фактично за січень-жовтень 2020 до січня -жовтень  2019</t>
  </si>
  <si>
    <t>Фактично за листопад 2020</t>
  </si>
  <si>
    <t>Очікуване на грудень 2020</t>
  </si>
  <si>
    <t>Січень-листопад 2020</t>
  </si>
  <si>
    <t>Фактично за січень-листопад 2020 до січня -листопад  2019</t>
  </si>
  <si>
    <t>Фактично за грудень 2020</t>
  </si>
  <si>
    <t>Очікуване на січень 2021</t>
  </si>
  <si>
    <t>Січень-грудень 2020</t>
  </si>
  <si>
    <t>Фактично за січень-грудень 2020 до січня -грудень  2019</t>
  </si>
  <si>
    <t>Фактично за січень 2021</t>
  </si>
  <si>
    <t>Очікуване на лютий 2021</t>
  </si>
  <si>
    <t>Фактично за січень 2021 до січня 2020</t>
  </si>
  <si>
    <t>Фактично за лютий 2021</t>
  </si>
  <si>
    <t>Очікуване на березень 2021</t>
  </si>
  <si>
    <t>Січень-лютий 2021</t>
  </si>
  <si>
    <t>Фактично за січень-лютий 2021до січня -лютого 2020</t>
  </si>
  <si>
    <t>ВП "Рівненська АЕС" ДП НАЕК "Енергоатом"</t>
  </si>
  <si>
    <t>Електроенергія, млн. кВт.год</t>
  </si>
  <si>
    <t>Теплоенергія, Гкал.</t>
  </si>
  <si>
    <t>ТзОВ "КУЗНЕЦОВСЬКИЙ хлібзавод"</t>
  </si>
  <si>
    <t>Торти, т</t>
  </si>
  <si>
    <t>Тістечка, т</t>
  </si>
  <si>
    <t>Печиво, т</t>
  </si>
  <si>
    <t>ЗАРІЧНЕ</t>
  </si>
  <si>
    <t>ВАРАШ</t>
  </si>
  <si>
    <t>ПАТ "Зарічненський молокозавод"</t>
  </si>
  <si>
    <t>Масло вершкове жирністю до 85%, т</t>
  </si>
  <si>
    <t>Спреди та суміші жирів, т</t>
  </si>
  <si>
    <t>ТзОВ "ЛІСОПЕРЕРОБНА КОМПАНІЯ"</t>
  </si>
  <si>
    <r>
      <t>Заготовки пилені (палєта), м</t>
    </r>
    <r>
      <rPr>
        <b/>
        <i/>
        <sz val="10"/>
        <color theme="1"/>
        <rFont val="Times New Roman"/>
        <family val="1"/>
        <charset val="204"/>
      </rPr>
      <t>3</t>
    </r>
  </si>
  <si>
    <t>Паливні гранули, т</t>
  </si>
  <si>
    <t xml:space="preserve">Друкована продукція , т </t>
  </si>
  <si>
    <t>Фактично за березень 2021</t>
  </si>
  <si>
    <t>Очікуване на квітень 2021</t>
  </si>
  <si>
    <t>Січень-березень 2021</t>
  </si>
  <si>
    <t>Фактично за січень-березень 2021до січня -березень2020</t>
  </si>
  <si>
    <t xml:space="preserve">відсутній </t>
  </si>
  <si>
    <t xml:space="preserve">керівний </t>
  </si>
  <si>
    <t>склад</t>
  </si>
  <si>
    <t>на</t>
  </si>
  <si>
    <t>компанії</t>
  </si>
  <si>
    <t>лісопереробній</t>
  </si>
  <si>
    <t>Фактично за квітень 2021</t>
  </si>
  <si>
    <t>Очікуване на травень 2021</t>
  </si>
  <si>
    <t>Січень-квітень 2021</t>
  </si>
  <si>
    <t>Фактично за січень-квітень 2021до січня -квітень 2020</t>
  </si>
  <si>
    <t>Фактично за травень 2021</t>
  </si>
  <si>
    <t>Очікуване на червень 2021</t>
  </si>
  <si>
    <t>Січень-травень 2021</t>
  </si>
  <si>
    <t>Фактично за січень-травень 2021до січня -травень 2020</t>
  </si>
  <si>
    <t>Фактично за червень 2021</t>
  </si>
  <si>
    <t>Очікуване на липень 2021</t>
  </si>
  <si>
    <t>Січень-червень  2021</t>
  </si>
  <si>
    <t>Фактично за січень-червень 2021 до січня -червень 2020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</si>
</sst>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2" fontId="3" fillId="0" borderId="2" xfId="0" applyNumberFormat="1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wrapText="1"/>
    </xf>
    <xf numFmtId="2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2" fontId="1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9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2" fontId="3" fillId="5" borderId="1" xfId="0" applyNumberFormat="1" applyFont="1" applyFill="1" applyBorder="1" applyAlignment="1">
      <alignment wrapText="1"/>
    </xf>
    <xf numFmtId="2" fontId="4" fillId="5" borderId="1" xfId="0" applyNumberFormat="1" applyFont="1" applyFill="1" applyBorder="1" applyAlignment="1">
      <alignment wrapText="1"/>
    </xf>
    <xf numFmtId="4" fontId="3" fillId="5" borderId="1" xfId="0" applyNumberFormat="1" applyFont="1" applyFill="1" applyBorder="1" applyAlignment="1">
      <alignment wrapText="1"/>
    </xf>
    <xf numFmtId="2" fontId="1" fillId="5" borderId="1" xfId="0" applyNumberFormat="1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9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0" fontId="1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5" fillId="10" borderId="1" xfId="0" applyFont="1" applyFill="1" applyBorder="1" applyAlignment="1">
      <alignment vertical="center" wrapText="1"/>
    </xf>
    <xf numFmtId="164" fontId="4" fillId="10" borderId="1" xfId="0" applyNumberFormat="1" applyFont="1" applyFill="1" applyBorder="1" applyAlignment="1">
      <alignment wrapText="1"/>
    </xf>
    <xf numFmtId="0" fontId="4" fillId="10" borderId="1" xfId="0" applyFont="1" applyFill="1" applyBorder="1" applyAlignment="1">
      <alignment horizontal="right" wrapText="1"/>
    </xf>
    <xf numFmtId="0" fontId="9" fillId="1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U38"/>
  <sheetViews>
    <sheetView tabSelected="1" zoomScale="84" zoomScaleNormal="84" workbookViewId="0">
      <pane xSplit="1" ySplit="1" topLeftCell="EM2" activePane="bottomRight" state="frozen"/>
      <selection pane="topRight" activeCell="B1" sqref="B1"/>
      <selection pane="bottomLeft" activeCell="A2" sqref="A2"/>
      <selection pane="bottomRight" activeCell="R33" sqref="R33"/>
    </sheetView>
  </sheetViews>
  <sheetFormatPr defaultRowHeight="15"/>
  <cols>
    <col min="1" max="1" width="46.7109375" style="4" customWidth="1"/>
    <col min="2" max="2" width="23.28515625" style="4" customWidth="1"/>
    <col min="3" max="3" width="25.28515625" style="4" customWidth="1"/>
    <col min="4" max="7" width="18.140625" style="4" customWidth="1"/>
    <col min="8" max="25" width="23.85546875" style="4" customWidth="1"/>
    <col min="26" max="26" width="22.140625" style="4" customWidth="1"/>
    <col min="27" max="47" width="19.140625" style="4" customWidth="1"/>
    <col min="48" max="48" width="19.140625" style="10" customWidth="1"/>
    <col min="49" max="51" width="19.140625" style="4" customWidth="1"/>
    <col min="52" max="52" width="20.42578125" style="4" customWidth="1"/>
    <col min="53" max="68" width="18.140625" style="4" customWidth="1"/>
    <col min="69" max="69" width="19.85546875" style="4" customWidth="1"/>
    <col min="70" max="74" width="18.140625" style="4" customWidth="1"/>
    <col min="75" max="76" width="13.140625" style="4" customWidth="1"/>
    <col min="77" max="77" width="14.140625" style="4" customWidth="1"/>
    <col min="78" max="78" width="14.7109375" style="5" customWidth="1"/>
    <col min="79" max="79" width="12.5703125" style="4" customWidth="1"/>
    <col min="80" max="81" width="14" style="4" customWidth="1"/>
    <col min="82" max="82" width="12.7109375" style="5" customWidth="1"/>
    <col min="83" max="83" width="12.5703125" style="4" customWidth="1"/>
    <col min="84" max="84" width="13.42578125" style="4" customWidth="1"/>
    <col min="85" max="85" width="16.7109375" style="4" customWidth="1"/>
    <col min="86" max="87" width="18.7109375" style="4" customWidth="1"/>
    <col min="88" max="88" width="15" style="4" customWidth="1"/>
    <col min="89" max="89" width="13.5703125" style="4" customWidth="1"/>
    <col min="90" max="90" width="17.140625" style="4" customWidth="1"/>
    <col min="91" max="91" width="17.7109375" style="10" customWidth="1"/>
    <col min="92" max="92" width="16" style="10" customWidth="1"/>
    <col min="93" max="93" width="16.5703125" style="10" customWidth="1"/>
    <col min="94" max="94" width="14.42578125" style="4" customWidth="1"/>
    <col min="95" max="95" width="14.28515625" style="4" customWidth="1"/>
    <col min="96" max="96" width="17.85546875" style="4" customWidth="1"/>
    <col min="97" max="97" width="17.140625" style="4" customWidth="1"/>
    <col min="98" max="98" width="18.7109375" style="4" customWidth="1"/>
    <col min="99" max="102" width="18.42578125" style="4" customWidth="1"/>
    <col min="103" max="103" width="18.140625" style="4" customWidth="1"/>
    <col min="104" max="104" width="19" style="4" customWidth="1"/>
    <col min="105" max="105" width="17.42578125" style="4" customWidth="1"/>
    <col min="106" max="106" width="17.7109375" style="4" customWidth="1"/>
    <col min="107" max="107" width="20.5703125" style="5" customWidth="1"/>
    <col min="108" max="108" width="15.28515625" style="10" customWidth="1"/>
    <col min="109" max="109" width="14.28515625" style="10" customWidth="1"/>
    <col min="110" max="110" width="15" style="28" customWidth="1"/>
    <col min="111" max="111" width="21.42578125" style="4" customWidth="1"/>
    <col min="112" max="112" width="17" style="4" customWidth="1"/>
    <col min="113" max="113" width="15.42578125" style="4" customWidth="1"/>
    <col min="114" max="114" width="15.7109375" style="28" customWidth="1"/>
    <col min="115" max="115" width="23.7109375" style="6" customWidth="1"/>
    <col min="116" max="116" width="20.7109375" style="4" customWidth="1"/>
    <col min="117" max="117" width="19" style="4" customWidth="1"/>
    <col min="118" max="118" width="17.5703125" style="4" customWidth="1"/>
    <col min="119" max="119" width="19" style="6" customWidth="1"/>
    <col min="120" max="120" width="18.85546875" style="4" customWidth="1"/>
    <col min="121" max="121" width="22.28515625" style="4" customWidth="1"/>
    <col min="122" max="122" width="20.140625" style="4" customWidth="1"/>
    <col min="123" max="123" width="23.140625" style="5" customWidth="1"/>
    <col min="124" max="124" width="24" style="4" customWidth="1"/>
    <col min="125" max="125" width="22" style="4" customWidth="1"/>
    <col min="126" max="126" width="18.85546875" style="4" customWidth="1"/>
    <col min="127" max="128" width="9.28515625" style="4" bestFit="1" customWidth="1"/>
    <col min="129" max="129" width="11.42578125" style="4" bestFit="1" customWidth="1"/>
    <col min="130" max="132" width="9.28515625" style="4" bestFit="1" customWidth="1"/>
    <col min="133" max="133" width="9.28515625" style="5" bestFit="1" customWidth="1"/>
    <col min="134" max="136" width="9.28515625" style="4" bestFit="1" customWidth="1"/>
    <col min="137" max="137" width="11.42578125" style="4" bestFit="1" customWidth="1"/>
    <col min="138" max="140" width="9.28515625" style="4" bestFit="1" customWidth="1"/>
    <col min="141" max="141" width="11.42578125" style="4" bestFit="1" customWidth="1"/>
    <col min="142" max="144" width="9.28515625" style="4" bestFit="1" customWidth="1"/>
    <col min="145" max="145" width="9.28515625" style="6" bestFit="1" customWidth="1"/>
    <col min="146" max="148" width="9.28515625" style="4" bestFit="1" customWidth="1"/>
    <col min="149" max="149" width="9.28515625" style="6" bestFit="1" customWidth="1"/>
    <col min="150" max="152" width="9.28515625" style="4" bestFit="1" customWidth="1"/>
    <col min="153" max="153" width="9.28515625" style="5" bestFit="1" customWidth="1"/>
    <col min="154" max="156" width="9.28515625" style="4" bestFit="1" customWidth="1"/>
    <col min="157" max="157" width="9.28515625" style="14" bestFit="1" customWidth="1"/>
    <col min="158" max="160" width="9.28515625" style="4" bestFit="1" customWidth="1"/>
    <col min="161" max="161" width="9.28515625" style="6" bestFit="1" customWidth="1"/>
    <col min="162" max="164" width="9.28515625" style="4" bestFit="1" customWidth="1"/>
    <col min="165" max="165" width="9.28515625" style="6" bestFit="1" customWidth="1"/>
    <col min="166" max="166" width="9.28515625" style="4" bestFit="1" customWidth="1"/>
    <col min="167" max="168" width="9.28515625" style="9" bestFit="1" customWidth="1"/>
    <col min="169" max="169" width="11.42578125" style="1" bestFit="1" customWidth="1"/>
    <col min="170" max="170" width="9.28515625" style="1" bestFit="1" customWidth="1"/>
    <col min="171" max="171" width="11.28515625" style="1" customWidth="1"/>
    <col min="172" max="172" width="11.42578125" style="1" customWidth="1"/>
    <col min="173" max="173" width="13.85546875" style="3" customWidth="1"/>
    <col min="174" max="177" width="9.140625" style="1"/>
    <col min="178" max="16384" width="9.140625" style="4"/>
  </cols>
  <sheetData>
    <row r="2" spans="1:177" s="19" customFormat="1" ht="84.75" customHeight="1">
      <c r="A2" s="11" t="s">
        <v>0</v>
      </c>
      <c r="B2" s="55" t="s">
        <v>158</v>
      </c>
      <c r="C2" s="38" t="s">
        <v>159</v>
      </c>
      <c r="D2" s="39" t="s">
        <v>160</v>
      </c>
      <c r="E2" s="55" t="s">
        <v>161</v>
      </c>
      <c r="F2" s="38" t="s">
        <v>162</v>
      </c>
      <c r="G2" s="38" t="s">
        <v>163</v>
      </c>
      <c r="H2" s="39" t="s">
        <v>164</v>
      </c>
      <c r="I2" s="55" t="s">
        <v>181</v>
      </c>
      <c r="J2" s="38" t="s">
        <v>182</v>
      </c>
      <c r="K2" s="38" t="s">
        <v>183</v>
      </c>
      <c r="L2" s="39" t="s">
        <v>184</v>
      </c>
      <c r="M2" s="55" t="s">
        <v>191</v>
      </c>
      <c r="N2" s="38" t="s">
        <v>192</v>
      </c>
      <c r="O2" s="38" t="s">
        <v>193</v>
      </c>
      <c r="P2" s="39" t="s">
        <v>194</v>
      </c>
      <c r="Q2" s="55" t="s">
        <v>195</v>
      </c>
      <c r="R2" s="38" t="s">
        <v>196</v>
      </c>
      <c r="S2" s="38" t="s">
        <v>197</v>
      </c>
      <c r="T2" s="39" t="s">
        <v>198</v>
      </c>
      <c r="U2" s="55" t="s">
        <v>199</v>
      </c>
      <c r="V2" s="38" t="s">
        <v>200</v>
      </c>
      <c r="W2" s="38" t="s">
        <v>201</v>
      </c>
      <c r="X2" s="39" t="s">
        <v>202</v>
      </c>
      <c r="Y2" s="39"/>
      <c r="Z2" s="11"/>
      <c r="AA2" s="24" t="s">
        <v>110</v>
      </c>
      <c r="AB2" s="24" t="s">
        <v>111</v>
      </c>
      <c r="AC2" s="20" t="s">
        <v>112</v>
      </c>
      <c r="AD2" s="24" t="s">
        <v>113</v>
      </c>
      <c r="AE2" s="24" t="s">
        <v>114</v>
      </c>
      <c r="AF2" s="24" t="s">
        <v>115</v>
      </c>
      <c r="AG2" s="20" t="s">
        <v>116</v>
      </c>
      <c r="AH2" s="24" t="s">
        <v>118</v>
      </c>
      <c r="AI2" s="24" t="s">
        <v>119</v>
      </c>
      <c r="AJ2" s="24" t="s">
        <v>120</v>
      </c>
      <c r="AK2" s="20" t="s">
        <v>121</v>
      </c>
      <c r="AL2" s="24" t="s">
        <v>122</v>
      </c>
      <c r="AM2" s="24" t="s">
        <v>123</v>
      </c>
      <c r="AN2" s="24" t="s">
        <v>124</v>
      </c>
      <c r="AO2" s="20" t="s">
        <v>125</v>
      </c>
      <c r="AP2" s="24" t="s">
        <v>126</v>
      </c>
      <c r="AQ2" s="24" t="s">
        <v>127</v>
      </c>
      <c r="AR2" s="24" t="s">
        <v>128</v>
      </c>
      <c r="AS2" s="20" t="s">
        <v>129</v>
      </c>
      <c r="AT2" s="24" t="s">
        <v>130</v>
      </c>
      <c r="AU2" s="24" t="s">
        <v>131</v>
      </c>
      <c r="AV2" s="36" t="s">
        <v>132</v>
      </c>
      <c r="AW2" s="20" t="s">
        <v>133</v>
      </c>
      <c r="AX2" s="24" t="s">
        <v>134</v>
      </c>
      <c r="AY2" s="24" t="s">
        <v>135</v>
      </c>
      <c r="AZ2" s="36" t="s">
        <v>136</v>
      </c>
      <c r="BA2" s="20" t="s">
        <v>137</v>
      </c>
      <c r="BB2" s="24" t="s">
        <v>138</v>
      </c>
      <c r="BC2" s="24" t="s">
        <v>139</v>
      </c>
      <c r="BD2" s="36" t="s">
        <v>140</v>
      </c>
      <c r="BE2" s="20" t="s">
        <v>141</v>
      </c>
      <c r="BF2" s="24" t="s">
        <v>142</v>
      </c>
      <c r="BG2" s="24" t="s">
        <v>143</v>
      </c>
      <c r="BH2" s="36" t="s">
        <v>144</v>
      </c>
      <c r="BI2" s="20" t="s">
        <v>145</v>
      </c>
      <c r="BJ2" s="24" t="s">
        <v>146</v>
      </c>
      <c r="BK2" s="24" t="s">
        <v>147</v>
      </c>
      <c r="BL2" s="36" t="s">
        <v>148</v>
      </c>
      <c r="BM2" s="20" t="s">
        <v>149</v>
      </c>
      <c r="BN2" s="24" t="s">
        <v>150</v>
      </c>
      <c r="BO2" s="24" t="s">
        <v>151</v>
      </c>
      <c r="BP2" s="36" t="s">
        <v>152</v>
      </c>
      <c r="BQ2" s="20" t="s">
        <v>153</v>
      </c>
      <c r="BR2" s="24" t="s">
        <v>154</v>
      </c>
      <c r="BS2" s="24" t="s">
        <v>155</v>
      </c>
      <c r="BT2" s="36" t="s">
        <v>156</v>
      </c>
      <c r="BU2" s="20" t="s">
        <v>157</v>
      </c>
      <c r="BV2" s="20"/>
      <c r="BW2" s="33" t="s">
        <v>62</v>
      </c>
      <c r="BX2" s="33" t="s">
        <v>63</v>
      </c>
      <c r="BY2" s="33" t="s">
        <v>64</v>
      </c>
      <c r="BZ2" s="34" t="s">
        <v>65</v>
      </c>
      <c r="CA2" s="33" t="s">
        <v>67</v>
      </c>
      <c r="CB2" s="33" t="s">
        <v>66</v>
      </c>
      <c r="CC2" s="33" t="s">
        <v>117</v>
      </c>
      <c r="CD2" s="34" t="s">
        <v>68</v>
      </c>
      <c r="CE2" s="33" t="s">
        <v>69</v>
      </c>
      <c r="CF2" s="33" t="s">
        <v>70</v>
      </c>
      <c r="CG2" s="34" t="s">
        <v>71</v>
      </c>
      <c r="CH2" s="33" t="s">
        <v>72</v>
      </c>
      <c r="CI2" s="33" t="s">
        <v>73</v>
      </c>
      <c r="CJ2" s="33" t="s">
        <v>74</v>
      </c>
      <c r="CK2" s="33" t="s">
        <v>75</v>
      </c>
      <c r="CL2" s="33" t="s">
        <v>76</v>
      </c>
      <c r="CM2" s="33" t="s">
        <v>77</v>
      </c>
      <c r="CN2" s="33" t="s">
        <v>78</v>
      </c>
      <c r="CO2" s="33" t="s">
        <v>79</v>
      </c>
      <c r="CP2" s="33" t="s">
        <v>80</v>
      </c>
      <c r="CQ2" s="33" t="s">
        <v>81</v>
      </c>
      <c r="CR2" s="33" t="s">
        <v>83</v>
      </c>
      <c r="CS2" s="33" t="s">
        <v>82</v>
      </c>
      <c r="CT2" s="33" t="s">
        <v>84</v>
      </c>
      <c r="CU2" s="33" t="s">
        <v>85</v>
      </c>
      <c r="CV2" s="33" t="s">
        <v>86</v>
      </c>
      <c r="CW2" s="33" t="s">
        <v>87</v>
      </c>
      <c r="CX2" s="33" t="s">
        <v>88</v>
      </c>
      <c r="CY2" s="33" t="s">
        <v>89</v>
      </c>
      <c r="CZ2" s="33" t="s">
        <v>90</v>
      </c>
      <c r="DA2" s="33" t="s">
        <v>91</v>
      </c>
      <c r="DB2" s="33" t="s">
        <v>92</v>
      </c>
      <c r="DC2" s="34" t="s">
        <v>93</v>
      </c>
      <c r="DD2" s="33" t="s">
        <v>94</v>
      </c>
      <c r="DE2" s="33" t="s">
        <v>95</v>
      </c>
      <c r="DF2" s="33" t="s">
        <v>96</v>
      </c>
      <c r="DG2" s="34" t="s">
        <v>97</v>
      </c>
      <c r="DH2" s="33" t="s">
        <v>98</v>
      </c>
      <c r="DI2" s="33" t="s">
        <v>99</v>
      </c>
      <c r="DJ2" s="33" t="s">
        <v>100</v>
      </c>
      <c r="DK2" s="35" t="s">
        <v>101</v>
      </c>
      <c r="DL2" s="33" t="s">
        <v>102</v>
      </c>
      <c r="DM2" s="33" t="s">
        <v>103</v>
      </c>
      <c r="DN2" s="33" t="s">
        <v>104</v>
      </c>
      <c r="DO2" s="35" t="s">
        <v>105</v>
      </c>
      <c r="DP2" s="33" t="s">
        <v>106</v>
      </c>
      <c r="DQ2" s="33" t="s">
        <v>107</v>
      </c>
      <c r="DR2" s="33" t="s">
        <v>108</v>
      </c>
      <c r="DS2" s="34" t="s">
        <v>109</v>
      </c>
      <c r="DV2" s="25"/>
      <c r="DW2" s="16" t="s">
        <v>16</v>
      </c>
      <c r="DX2" s="16" t="s">
        <v>17</v>
      </c>
      <c r="DY2" s="16" t="s">
        <v>18</v>
      </c>
      <c r="DZ2" s="16" t="s">
        <v>19</v>
      </c>
      <c r="EA2" s="16" t="s">
        <v>20</v>
      </c>
      <c r="EB2" s="16" t="s">
        <v>22</v>
      </c>
      <c r="EC2" s="17" t="s">
        <v>21</v>
      </c>
      <c r="ED2" s="16" t="s">
        <v>23</v>
      </c>
      <c r="EE2" s="16" t="s">
        <v>24</v>
      </c>
      <c r="EF2" s="16" t="s">
        <v>25</v>
      </c>
      <c r="EG2" s="16" t="s">
        <v>26</v>
      </c>
      <c r="EH2" s="16" t="s">
        <v>27</v>
      </c>
      <c r="EI2" s="16" t="s">
        <v>28</v>
      </c>
      <c r="EJ2" s="16" t="s">
        <v>29</v>
      </c>
      <c r="EK2" s="16" t="s">
        <v>30</v>
      </c>
      <c r="EL2" s="16" t="s">
        <v>33</v>
      </c>
      <c r="EM2" s="16" t="s">
        <v>31</v>
      </c>
      <c r="EN2" s="16" t="s">
        <v>32</v>
      </c>
      <c r="EO2" s="18" t="s">
        <v>34</v>
      </c>
      <c r="EP2" s="16" t="s">
        <v>35</v>
      </c>
      <c r="EQ2" s="16" t="s">
        <v>36</v>
      </c>
      <c r="ER2" s="16" t="s">
        <v>37</v>
      </c>
      <c r="ES2" s="18" t="s">
        <v>38</v>
      </c>
      <c r="ET2" s="16" t="s">
        <v>39</v>
      </c>
      <c r="EU2" s="16" t="s">
        <v>40</v>
      </c>
      <c r="EV2" s="16" t="s">
        <v>41</v>
      </c>
      <c r="EW2" s="17" t="s">
        <v>42</v>
      </c>
      <c r="EX2" s="16" t="s">
        <v>43</v>
      </c>
      <c r="EY2" s="16" t="s">
        <v>44</v>
      </c>
      <c r="EZ2" s="16" t="s">
        <v>45</v>
      </c>
      <c r="FA2" s="18" t="s">
        <v>46</v>
      </c>
      <c r="FB2" s="16" t="s">
        <v>47</v>
      </c>
      <c r="FC2" s="16" t="s">
        <v>48</v>
      </c>
      <c r="FD2" s="16" t="s">
        <v>49</v>
      </c>
      <c r="FE2" s="18" t="s">
        <v>50</v>
      </c>
      <c r="FF2" s="16" t="s">
        <v>51</v>
      </c>
      <c r="FG2" s="16" t="s">
        <v>52</v>
      </c>
      <c r="FH2" s="16" t="s">
        <v>53</v>
      </c>
      <c r="FI2" s="18" t="s">
        <v>54</v>
      </c>
      <c r="FJ2" s="16" t="s">
        <v>55</v>
      </c>
      <c r="FK2" s="16" t="s">
        <v>56</v>
      </c>
      <c r="FL2" s="16" t="s">
        <v>57</v>
      </c>
      <c r="FM2" s="16" t="s">
        <v>58</v>
      </c>
      <c r="FN2" s="16" t="s">
        <v>59</v>
      </c>
      <c r="FO2" s="16" t="s">
        <v>62</v>
      </c>
      <c r="FP2" s="16" t="s">
        <v>60</v>
      </c>
      <c r="FQ2" s="18" t="s">
        <v>61</v>
      </c>
      <c r="FR2" s="16"/>
      <c r="FS2" s="16"/>
      <c r="FT2" s="16"/>
      <c r="FU2" s="16"/>
    </row>
    <row r="3" spans="1:177" ht="53.25" customHeight="1">
      <c r="A3" s="21" t="s">
        <v>1</v>
      </c>
      <c r="B3" s="56"/>
      <c r="C3" s="30"/>
      <c r="D3" s="30"/>
      <c r="E3" s="56"/>
      <c r="F3" s="30"/>
      <c r="G3" s="30"/>
      <c r="H3" s="30"/>
      <c r="I3" s="56"/>
      <c r="J3" s="30"/>
      <c r="K3" s="30"/>
      <c r="L3" s="30"/>
      <c r="M3" s="56"/>
      <c r="N3" s="30"/>
      <c r="O3" s="30"/>
      <c r="P3" s="30"/>
      <c r="Q3" s="56"/>
      <c r="R3" s="30"/>
      <c r="S3" s="30"/>
      <c r="T3" s="30"/>
      <c r="U3" s="56"/>
      <c r="V3" s="30"/>
      <c r="W3" s="30"/>
      <c r="X3" s="30"/>
      <c r="Y3" s="30"/>
      <c r="Z3" s="21"/>
      <c r="AA3" s="1"/>
      <c r="AB3" s="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13"/>
      <c r="AW3" s="3"/>
      <c r="AX3" s="3"/>
      <c r="AY3" s="3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1"/>
      <c r="BX3" s="1"/>
      <c r="BY3" s="1"/>
      <c r="BZ3" s="2"/>
      <c r="CA3" s="1"/>
      <c r="CB3" s="1"/>
      <c r="CC3" s="1"/>
      <c r="CD3" s="2"/>
      <c r="CE3" s="1"/>
      <c r="CF3" s="1"/>
      <c r="CG3" s="2"/>
      <c r="CH3" s="1"/>
      <c r="CI3" s="2"/>
      <c r="CJ3" s="1"/>
      <c r="CK3" s="1"/>
      <c r="CL3" s="1"/>
      <c r="CM3" s="23"/>
      <c r="CN3" s="9"/>
      <c r="CO3" s="9"/>
      <c r="CP3" s="1"/>
      <c r="CQ3" s="1"/>
      <c r="CR3" s="1"/>
      <c r="CS3" s="1"/>
      <c r="CT3" s="1"/>
      <c r="CU3" s="3"/>
      <c r="CV3" s="3"/>
      <c r="CW3" s="3"/>
      <c r="CX3" s="3"/>
      <c r="CY3" s="1"/>
      <c r="CZ3" s="1"/>
      <c r="DA3" s="1"/>
      <c r="DB3" s="1"/>
      <c r="DC3" s="2"/>
      <c r="DD3" s="9"/>
      <c r="DE3" s="9"/>
      <c r="DF3" s="26"/>
      <c r="DG3" s="3"/>
      <c r="DH3" s="1"/>
      <c r="DI3" s="1"/>
      <c r="DJ3" s="26"/>
      <c r="DK3" s="3"/>
      <c r="DL3" s="1"/>
      <c r="DM3" s="1"/>
      <c r="DN3" s="1"/>
      <c r="DO3" s="3"/>
      <c r="DP3" s="1"/>
      <c r="DQ3" s="1"/>
      <c r="DR3" s="1"/>
      <c r="DS3" s="2"/>
      <c r="DV3" s="1"/>
      <c r="DW3" s="1"/>
      <c r="DX3" s="1"/>
      <c r="DY3" s="1"/>
      <c r="DZ3" s="1"/>
      <c r="EA3" s="1"/>
      <c r="EB3" s="1"/>
      <c r="EC3" s="2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3"/>
      <c r="EP3" s="1"/>
      <c r="EQ3" s="1"/>
      <c r="ER3" s="1"/>
      <c r="ES3" s="3"/>
      <c r="ET3" s="1"/>
      <c r="EU3" s="1"/>
      <c r="EV3" s="1"/>
      <c r="EW3" s="2"/>
      <c r="EX3" s="1"/>
      <c r="EY3" s="1"/>
      <c r="EZ3" s="1"/>
      <c r="FA3" s="13"/>
      <c r="FB3" s="1"/>
      <c r="FC3" s="1"/>
      <c r="FD3" s="1"/>
      <c r="FE3" s="3"/>
      <c r="FF3" s="1"/>
      <c r="FG3" s="1"/>
      <c r="FH3" s="1"/>
      <c r="FI3" s="3"/>
      <c r="FJ3" s="1"/>
    </row>
    <row r="4" spans="1:177" ht="30">
      <c r="A4" s="12" t="s">
        <v>2</v>
      </c>
      <c r="B4" s="57"/>
      <c r="C4" s="31"/>
      <c r="D4" s="31"/>
      <c r="E4" s="57"/>
      <c r="F4" s="31"/>
      <c r="G4" s="31"/>
      <c r="H4" s="31"/>
      <c r="I4" s="57"/>
      <c r="J4" s="31"/>
      <c r="K4" s="31"/>
      <c r="L4" s="31"/>
      <c r="M4" s="57"/>
      <c r="N4" s="31"/>
      <c r="O4" s="31"/>
      <c r="P4" s="31"/>
      <c r="Q4" s="57"/>
      <c r="R4" s="31"/>
      <c r="S4" s="31"/>
      <c r="T4" s="31"/>
      <c r="U4" s="57"/>
      <c r="V4" s="31"/>
      <c r="W4" s="31"/>
      <c r="X4" s="31"/>
      <c r="Y4" s="31"/>
      <c r="Z4" s="12"/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f>AA4+AD4</f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13">
        <f>SUM(AR4+AQ4)</f>
        <v>0</v>
      </c>
      <c r="AW4" s="3">
        <v>0</v>
      </c>
      <c r="AX4" s="3">
        <v>0</v>
      </c>
      <c r="AY4" s="3">
        <v>0</v>
      </c>
      <c r="AZ4" s="31">
        <v>0</v>
      </c>
      <c r="BA4" s="31">
        <v>0</v>
      </c>
      <c r="BB4" s="31">
        <v>0</v>
      </c>
      <c r="BC4" s="31">
        <v>0</v>
      </c>
      <c r="BD4" s="31">
        <v>0</v>
      </c>
      <c r="BE4" s="31">
        <v>0</v>
      </c>
      <c r="BF4" s="31">
        <v>0</v>
      </c>
      <c r="BG4" s="31">
        <v>0</v>
      </c>
      <c r="BH4" s="31">
        <v>0</v>
      </c>
      <c r="BI4" s="31">
        <v>0</v>
      </c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1">
        <v>0</v>
      </c>
      <c r="BX4" s="9">
        <v>0</v>
      </c>
      <c r="BY4" s="9">
        <v>0</v>
      </c>
      <c r="BZ4" s="2">
        <f>SUM(BX4/DW4*100)</f>
        <v>0</v>
      </c>
      <c r="CA4" s="1">
        <v>0</v>
      </c>
      <c r="CB4" s="1">
        <v>0</v>
      </c>
      <c r="CC4" s="1">
        <f>SUM(BX4+CA4)</f>
        <v>0</v>
      </c>
      <c r="CD4" s="2">
        <f>SUM(CA4/DZ4*100)</f>
        <v>0</v>
      </c>
      <c r="CE4" s="1">
        <v>0</v>
      </c>
      <c r="CF4" s="1">
        <v>0</v>
      </c>
      <c r="CG4" s="2">
        <f>SUM(CE4/ED4*100)</f>
        <v>0</v>
      </c>
      <c r="CH4" s="1">
        <f>SUM(BX4+CA4+CE4)</f>
        <v>0</v>
      </c>
      <c r="CI4" s="2">
        <f>SUM(CH4/EF4*100)</f>
        <v>0</v>
      </c>
      <c r="CJ4" s="1">
        <v>0</v>
      </c>
      <c r="CK4" s="1">
        <v>0</v>
      </c>
      <c r="CL4" s="1">
        <f>SUM(CH4+CJ4)</f>
        <v>0</v>
      </c>
      <c r="CM4" s="23">
        <f>SUM(CL4/EJ4*100)</f>
        <v>0</v>
      </c>
      <c r="CN4" s="9">
        <v>0</v>
      </c>
      <c r="CO4" s="9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3">
        <f>SUM(CT4/ER4*100)</f>
        <v>0</v>
      </c>
      <c r="CV4" s="3">
        <v>0</v>
      </c>
      <c r="CW4" s="3">
        <v>0</v>
      </c>
      <c r="CX4" s="3">
        <v>0</v>
      </c>
      <c r="CY4" s="1">
        <v>0</v>
      </c>
      <c r="CZ4" s="1">
        <v>0</v>
      </c>
      <c r="DA4" s="1">
        <v>0</v>
      </c>
      <c r="DB4" s="1">
        <v>0</v>
      </c>
      <c r="DC4" s="2">
        <v>0</v>
      </c>
      <c r="DD4" s="9">
        <v>0</v>
      </c>
      <c r="DE4" s="9">
        <v>0</v>
      </c>
      <c r="DF4" s="26">
        <v>0</v>
      </c>
      <c r="DG4" s="3">
        <v>0</v>
      </c>
      <c r="DH4" s="1">
        <v>0</v>
      </c>
      <c r="DI4" s="1">
        <v>0</v>
      </c>
      <c r="DJ4" s="26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2">
        <v>0</v>
      </c>
      <c r="DV4" s="1">
        <v>0</v>
      </c>
      <c r="DW4" s="1">
        <v>0.1</v>
      </c>
      <c r="DX4" s="1">
        <v>0.1</v>
      </c>
      <c r="DY4" s="1">
        <v>111.11111111111111</v>
      </c>
      <c r="DZ4" s="1">
        <v>0.05</v>
      </c>
      <c r="EA4" s="1">
        <v>0.06</v>
      </c>
      <c r="EB4" s="1">
        <v>0.15000000000000002</v>
      </c>
      <c r="EC4" s="2">
        <v>78.947368421052644</v>
      </c>
      <c r="ED4" s="1">
        <v>0.08</v>
      </c>
      <c r="EE4" s="1">
        <v>0.04</v>
      </c>
      <c r="EF4" s="1">
        <v>0.23000000000000004</v>
      </c>
      <c r="EG4" s="1">
        <v>82.142857142857153</v>
      </c>
      <c r="EH4" s="1">
        <v>0.01</v>
      </c>
      <c r="EI4" s="1">
        <v>0.01</v>
      </c>
      <c r="EJ4" s="1">
        <v>0.24000000000000005</v>
      </c>
      <c r="EK4" s="1">
        <v>63.15789473684211</v>
      </c>
      <c r="EL4" s="1">
        <v>0.01</v>
      </c>
      <c r="EM4" s="1">
        <v>0.01</v>
      </c>
      <c r="EN4" s="1">
        <v>0.25000000000000006</v>
      </c>
      <c r="EO4" s="3">
        <v>47.169811320754725</v>
      </c>
      <c r="EP4" s="1">
        <v>5.0000000000000001E-3</v>
      </c>
      <c r="EQ4" s="1">
        <v>5.0000000000000001E-3</v>
      </c>
      <c r="ER4" s="1">
        <v>0.25500000000000006</v>
      </c>
      <c r="ES4" s="3">
        <v>40.476190476190489</v>
      </c>
      <c r="ET4" s="1">
        <v>5.0000000000000001E-3</v>
      </c>
      <c r="EU4" s="1">
        <v>0</v>
      </c>
      <c r="EV4" s="1">
        <v>0.26000000000000006</v>
      </c>
      <c r="EW4" s="2">
        <v>35.616438356164394</v>
      </c>
      <c r="EX4" s="1">
        <v>0.2</v>
      </c>
      <c r="EY4" s="1">
        <v>0</v>
      </c>
      <c r="EZ4" s="1">
        <v>0.46000000000000008</v>
      </c>
      <c r="FA4" s="13">
        <v>49.462365591397855</v>
      </c>
      <c r="FB4" s="1">
        <v>0</v>
      </c>
      <c r="FC4" s="1">
        <v>0</v>
      </c>
      <c r="FD4" s="1">
        <v>0.46000000000000008</v>
      </c>
      <c r="FE4" s="3">
        <v>28.220858895705529</v>
      </c>
      <c r="FF4" s="1">
        <v>0</v>
      </c>
      <c r="FG4" s="1">
        <v>0</v>
      </c>
      <c r="FH4" s="1">
        <v>0.46000000000000008</v>
      </c>
      <c r="FI4" s="3">
        <v>28.220858895705529</v>
      </c>
      <c r="FJ4" s="1">
        <v>0</v>
      </c>
      <c r="FK4" s="9">
        <v>0.3</v>
      </c>
      <c r="FL4" s="9">
        <v>0.46000000000000008</v>
      </c>
      <c r="FM4" s="1">
        <v>22.660098522167495</v>
      </c>
      <c r="FN4" s="1">
        <v>0.1</v>
      </c>
      <c r="FO4" s="1">
        <v>0</v>
      </c>
      <c r="FP4" s="1">
        <v>0.56000000000000005</v>
      </c>
      <c r="FQ4" s="3">
        <v>25.112107623318387</v>
      </c>
    </row>
    <row r="5" spans="1:177" ht="48.75" customHeight="1">
      <c r="A5" s="21" t="s">
        <v>3</v>
      </c>
      <c r="B5" s="56"/>
      <c r="C5" s="30"/>
      <c r="D5" s="30"/>
      <c r="E5" s="56"/>
      <c r="F5" s="30"/>
      <c r="G5" s="30"/>
      <c r="H5" s="30"/>
      <c r="I5" s="56"/>
      <c r="J5" s="30"/>
      <c r="K5" s="30"/>
      <c r="L5" s="30"/>
      <c r="M5" s="56"/>
      <c r="N5" s="30"/>
      <c r="O5" s="30"/>
      <c r="P5" s="30"/>
      <c r="Q5" s="56"/>
      <c r="R5" s="30"/>
      <c r="S5" s="30"/>
      <c r="T5" s="30"/>
      <c r="U5" s="56"/>
      <c r="V5" s="30"/>
      <c r="W5" s="30"/>
      <c r="X5" s="30"/>
      <c r="Y5" s="30"/>
      <c r="Z5" s="21"/>
      <c r="AA5" s="1"/>
      <c r="AB5" s="1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13"/>
      <c r="AW5" s="3"/>
      <c r="AX5" s="3"/>
      <c r="AY5" s="3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1"/>
      <c r="BX5" s="1"/>
      <c r="BY5" s="1"/>
      <c r="BZ5" s="2"/>
      <c r="CA5" s="1"/>
      <c r="CB5" s="1"/>
      <c r="CC5" s="1"/>
      <c r="CD5" s="2"/>
      <c r="CE5" s="1"/>
      <c r="CF5" s="1"/>
      <c r="CG5" s="2"/>
      <c r="CH5" s="1"/>
      <c r="CI5" s="2"/>
      <c r="CJ5" s="1"/>
      <c r="CK5" s="1"/>
      <c r="CL5" s="1"/>
      <c r="CM5" s="23"/>
      <c r="CN5" s="9"/>
      <c r="CO5" s="9"/>
      <c r="CP5" s="1"/>
      <c r="CQ5" s="1"/>
      <c r="CR5" s="1"/>
      <c r="CS5" s="1"/>
      <c r="CT5" s="1"/>
      <c r="CU5" s="3"/>
      <c r="CV5" s="3"/>
      <c r="CW5" s="3"/>
      <c r="CX5" s="3"/>
      <c r="CY5" s="1"/>
      <c r="CZ5" s="1"/>
      <c r="DA5" s="1"/>
      <c r="DB5" s="1"/>
      <c r="DC5" s="2"/>
      <c r="DD5" s="9"/>
      <c r="DE5" s="9"/>
      <c r="DF5" s="26"/>
      <c r="DG5" s="3"/>
      <c r="DH5" s="1"/>
      <c r="DI5" s="1"/>
      <c r="DJ5" s="26"/>
      <c r="DK5" s="3"/>
      <c r="DL5" s="1"/>
      <c r="DM5" s="1"/>
      <c r="DN5" s="1"/>
      <c r="DO5" s="3"/>
      <c r="DP5" s="1"/>
      <c r="DQ5" s="1"/>
      <c r="DR5" s="1"/>
      <c r="DS5" s="2"/>
      <c r="DV5" s="1"/>
      <c r="DW5" s="1"/>
      <c r="DX5" s="1"/>
      <c r="DY5" s="1"/>
      <c r="DZ5" s="1"/>
      <c r="EA5" s="1"/>
      <c r="EB5" s="1"/>
      <c r="EC5" s="2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3"/>
      <c r="EP5" s="1"/>
      <c r="EQ5" s="1"/>
      <c r="ER5" s="1"/>
      <c r="ES5" s="3"/>
      <c r="ET5" s="1"/>
      <c r="EU5" s="1"/>
      <c r="EV5" s="1"/>
      <c r="EW5" s="2"/>
      <c r="EX5" s="1"/>
      <c r="EY5" s="1"/>
      <c r="EZ5" s="1"/>
      <c r="FA5" s="13"/>
      <c r="FB5" s="1"/>
      <c r="FC5" s="1"/>
      <c r="FD5" s="1"/>
      <c r="FE5" s="3"/>
      <c r="FF5" s="1"/>
      <c r="FG5" s="1"/>
      <c r="FH5" s="1"/>
      <c r="FI5" s="3"/>
      <c r="FJ5" s="1"/>
    </row>
    <row r="6" spans="1:177" ht="27" customHeight="1">
      <c r="A6" s="12" t="s">
        <v>180</v>
      </c>
      <c r="B6" s="57">
        <v>0.5</v>
      </c>
      <c r="C6" s="31">
        <v>0.5</v>
      </c>
      <c r="D6" s="3">
        <f>B6/AA6*100</f>
        <v>50</v>
      </c>
      <c r="E6" s="57">
        <v>0.5</v>
      </c>
      <c r="F6" s="31">
        <v>0.5</v>
      </c>
      <c r="G6" s="44">
        <f>B6+E6</f>
        <v>1</v>
      </c>
      <c r="H6" s="37">
        <f>G6/AF6*100</f>
        <v>50</v>
      </c>
      <c r="I6" s="57">
        <v>0.5</v>
      </c>
      <c r="J6" s="31">
        <v>0.5</v>
      </c>
      <c r="K6" s="44">
        <f>G6+I6</f>
        <v>1.5</v>
      </c>
      <c r="L6" s="37">
        <f>K6/AJ6*100</f>
        <v>50</v>
      </c>
      <c r="M6" s="57">
        <v>0.5</v>
      </c>
      <c r="N6" s="31">
        <v>0.5</v>
      </c>
      <c r="O6" s="44">
        <f>K6+M6</f>
        <v>2</v>
      </c>
      <c r="P6" s="37">
        <f>O6/AN6*100</f>
        <v>50</v>
      </c>
      <c r="Q6" s="57"/>
      <c r="R6" s="31"/>
      <c r="S6" s="31"/>
      <c r="T6" s="31"/>
      <c r="U6" s="57"/>
      <c r="V6" s="31"/>
      <c r="W6" s="31"/>
      <c r="X6" s="31"/>
      <c r="Y6" s="31"/>
      <c r="Z6" s="12"/>
      <c r="AA6" s="1">
        <v>1</v>
      </c>
      <c r="AB6" s="1">
        <v>1</v>
      </c>
      <c r="AC6" s="3">
        <f>SUM(AA6/BX6*100)</f>
        <v>100</v>
      </c>
      <c r="AD6" s="3">
        <v>1</v>
      </c>
      <c r="AE6" s="3">
        <v>1</v>
      </c>
      <c r="AF6" s="3">
        <f>AA6+AD6</f>
        <v>2</v>
      </c>
      <c r="AG6" s="3">
        <f>SUM(AF6/CC6*100)</f>
        <v>100</v>
      </c>
      <c r="AH6" s="3">
        <v>1</v>
      </c>
      <c r="AI6" s="3">
        <v>1</v>
      </c>
      <c r="AJ6" s="3">
        <f>SUM(AF6+AH6)</f>
        <v>3</v>
      </c>
      <c r="AK6" s="3">
        <f>AJ6/CH6*100</f>
        <v>75</v>
      </c>
      <c r="AL6" s="3">
        <v>1</v>
      </c>
      <c r="AM6" s="3">
        <v>1</v>
      </c>
      <c r="AN6" s="3">
        <f>SUM(AJ6+AL6)</f>
        <v>4</v>
      </c>
      <c r="AO6" s="3">
        <f>SUM(AN6/CL6*100)</f>
        <v>80</v>
      </c>
      <c r="AP6" s="3">
        <v>1</v>
      </c>
      <c r="AQ6" s="3">
        <v>1</v>
      </c>
      <c r="AR6" s="3">
        <f>SUM(AN6+AP6)</f>
        <v>5</v>
      </c>
      <c r="AS6" s="3">
        <f>SUM(AR6/CP6*100)</f>
        <v>83.333333333333343</v>
      </c>
      <c r="AT6" s="3">
        <v>1</v>
      </c>
      <c r="AU6" s="3">
        <v>1</v>
      </c>
      <c r="AV6" s="13">
        <f>SUM(AR6+AT6)</f>
        <v>6</v>
      </c>
      <c r="AW6" s="3">
        <f>SUM(AV6/CT6*100)</f>
        <v>75</v>
      </c>
      <c r="AX6" s="3">
        <v>1</v>
      </c>
      <c r="AY6" s="3">
        <v>1</v>
      </c>
      <c r="AZ6" s="37">
        <f>AV6+AX6</f>
        <v>7</v>
      </c>
      <c r="BA6" s="31">
        <f>AZ6/CX6*100</f>
        <v>70</v>
      </c>
      <c r="BB6" s="31">
        <v>1</v>
      </c>
      <c r="BC6" s="31">
        <v>1</v>
      </c>
      <c r="BD6" s="37">
        <f>AZ6+BB6</f>
        <v>8</v>
      </c>
      <c r="BE6" s="37">
        <f>BD6/DB6*100</f>
        <v>72.727272727272734</v>
      </c>
      <c r="BF6" s="37">
        <v>1</v>
      </c>
      <c r="BG6" s="37">
        <v>1</v>
      </c>
      <c r="BH6" s="37">
        <f>BD6+BF6</f>
        <v>9</v>
      </c>
      <c r="BI6" s="37">
        <f>BH6/DF6*100</f>
        <v>75</v>
      </c>
      <c r="BJ6" s="31">
        <v>3.8</v>
      </c>
      <c r="BK6" s="31">
        <v>1</v>
      </c>
      <c r="BL6" s="37">
        <f>BH6+BJ6</f>
        <v>12.8</v>
      </c>
      <c r="BM6" s="37">
        <f>BL6/DJ6*100</f>
        <v>98.461538461538467</v>
      </c>
      <c r="BN6" s="31">
        <v>1.1000000000000001</v>
      </c>
      <c r="BO6" s="31">
        <v>1</v>
      </c>
      <c r="BP6" s="37">
        <f>BL6+BN6</f>
        <v>13.9</v>
      </c>
      <c r="BQ6" s="37">
        <f>BP6/DN6*100</f>
        <v>92.666666666666657</v>
      </c>
      <c r="BR6" s="31">
        <v>0.8</v>
      </c>
      <c r="BS6" s="31">
        <v>1</v>
      </c>
      <c r="BT6" s="37">
        <f>BP6+BR6</f>
        <v>14.700000000000001</v>
      </c>
      <c r="BU6" s="37">
        <f>BT6/DR6*100</f>
        <v>86.470588235294116</v>
      </c>
      <c r="BV6" s="31"/>
      <c r="BW6" s="1">
        <v>1</v>
      </c>
      <c r="BX6" s="1">
        <v>1</v>
      </c>
      <c r="BY6" s="1">
        <v>1</v>
      </c>
      <c r="BZ6" s="2">
        <f>SUM(BX6/DW6*100)</f>
        <v>100</v>
      </c>
      <c r="CA6" s="1">
        <v>1</v>
      </c>
      <c r="CB6" s="1">
        <v>1</v>
      </c>
      <c r="CC6" s="1">
        <f>SUM(BX6+CA6)</f>
        <v>2</v>
      </c>
      <c r="CD6" s="2">
        <f>SUM(CA6/DZ6*100)</f>
        <v>100</v>
      </c>
      <c r="CE6" s="1">
        <v>2</v>
      </c>
      <c r="CF6" s="1">
        <v>1</v>
      </c>
      <c r="CG6" s="2">
        <f>SUM(CE6/ED6*100)</f>
        <v>200</v>
      </c>
      <c r="CH6" s="1">
        <f>SUM(BX6+CA6+CE6)</f>
        <v>4</v>
      </c>
      <c r="CI6" s="2">
        <f>SUM(CH6/EF6*100)</f>
        <v>133.33333333333331</v>
      </c>
      <c r="CJ6" s="9">
        <v>1</v>
      </c>
      <c r="CK6" s="9">
        <v>1</v>
      </c>
      <c r="CL6" s="1">
        <f>SUM(CH6+CJ6)</f>
        <v>5</v>
      </c>
      <c r="CM6" s="23">
        <f>SUM(CL6/EJ6*100)</f>
        <v>125</v>
      </c>
      <c r="CN6" s="9">
        <v>1</v>
      </c>
      <c r="CO6" s="9">
        <v>1</v>
      </c>
      <c r="CP6" s="1">
        <f>SUM(CL6+CN6)</f>
        <v>6</v>
      </c>
      <c r="CQ6" s="1">
        <f>SUM(CP6/EN6*100)</f>
        <v>120</v>
      </c>
      <c r="CR6" s="1">
        <v>2</v>
      </c>
      <c r="CS6" s="1">
        <v>1</v>
      </c>
      <c r="CT6" s="1">
        <f>SUM(CP6+CR6)</f>
        <v>8</v>
      </c>
      <c r="CU6" s="3">
        <f>SUM(CT6/ER6*100)</f>
        <v>133.33333333333331</v>
      </c>
      <c r="CV6" s="3">
        <v>2</v>
      </c>
      <c r="CW6" s="3">
        <v>1</v>
      </c>
      <c r="CX6" s="3">
        <f>CT6+CV6</f>
        <v>10</v>
      </c>
      <c r="CY6" s="3">
        <f>CX6/EV6*100</f>
        <v>142.85714285714286</v>
      </c>
      <c r="CZ6" s="1">
        <v>1</v>
      </c>
      <c r="DA6" s="1">
        <v>1</v>
      </c>
      <c r="DB6" s="3">
        <f>SUM(CX6+CZ6)</f>
        <v>11</v>
      </c>
      <c r="DC6" s="2">
        <f>SUM(DB6/CX6*100)</f>
        <v>110.00000000000001</v>
      </c>
      <c r="DD6" s="9">
        <v>1</v>
      </c>
      <c r="DE6" s="9">
        <v>1</v>
      </c>
      <c r="DF6" s="27">
        <f>SUM(DB6+DE6)</f>
        <v>12</v>
      </c>
      <c r="DG6" s="3">
        <f>SUM(DF6/FD6*100)</f>
        <v>133.33333333333331</v>
      </c>
      <c r="DH6" s="9">
        <v>1</v>
      </c>
      <c r="DI6" s="9">
        <v>1</v>
      </c>
      <c r="DJ6" s="29">
        <f>SUM(DF6+DH6)</f>
        <v>13</v>
      </c>
      <c r="DK6" s="3">
        <f>SUM(DJ6/FH6*100)</f>
        <v>130</v>
      </c>
      <c r="DL6" s="1">
        <v>2</v>
      </c>
      <c r="DM6" s="1">
        <v>1</v>
      </c>
      <c r="DN6" s="3">
        <f>SUM(DJ6+DL6)</f>
        <v>15</v>
      </c>
      <c r="DO6" s="3">
        <f>SUM(DN6/FL6*100)</f>
        <v>137.61467889908258</v>
      </c>
      <c r="DP6" s="9">
        <v>2</v>
      </c>
      <c r="DQ6" s="9">
        <v>1</v>
      </c>
      <c r="DR6" s="3">
        <f>SUM(DN6+DP6)</f>
        <v>17</v>
      </c>
      <c r="DS6" s="2">
        <f>SUM(DR6/FP6*100)</f>
        <v>131.7829457364341</v>
      </c>
      <c r="DV6" s="1"/>
      <c r="DW6" s="1">
        <v>1</v>
      </c>
      <c r="DX6" s="1">
        <v>1</v>
      </c>
      <c r="DY6" s="1">
        <v>200</v>
      </c>
      <c r="DZ6" s="1">
        <v>1</v>
      </c>
      <c r="EA6" s="1">
        <v>1</v>
      </c>
      <c r="EB6" s="1">
        <v>2</v>
      </c>
      <c r="EC6" s="2">
        <v>133.33333333333331</v>
      </c>
      <c r="ED6" s="1">
        <v>1</v>
      </c>
      <c r="EE6" s="1">
        <v>1</v>
      </c>
      <c r="EF6" s="1">
        <v>3</v>
      </c>
      <c r="EG6" s="1">
        <v>136.36363636363635</v>
      </c>
      <c r="EH6" s="1">
        <v>1</v>
      </c>
      <c r="EI6" s="1">
        <v>1</v>
      </c>
      <c r="EJ6" s="1">
        <v>4</v>
      </c>
      <c r="EK6" s="1">
        <v>125</v>
      </c>
      <c r="EL6" s="1">
        <v>1</v>
      </c>
      <c r="EM6" s="1">
        <v>1</v>
      </c>
      <c r="EN6" s="1">
        <v>5</v>
      </c>
      <c r="EO6" s="3">
        <v>119.04761904761905</v>
      </c>
      <c r="EP6" s="1">
        <v>1</v>
      </c>
      <c r="EQ6" s="1">
        <v>1</v>
      </c>
      <c r="ER6" s="1">
        <v>6</v>
      </c>
      <c r="ES6" s="3">
        <v>115.38461538461537</v>
      </c>
      <c r="ET6" s="1">
        <v>1</v>
      </c>
      <c r="EU6" s="1">
        <v>1</v>
      </c>
      <c r="EV6" s="1">
        <v>7</v>
      </c>
      <c r="EW6" s="2">
        <v>112.9032258064516</v>
      </c>
      <c r="EX6" s="1">
        <v>1</v>
      </c>
      <c r="EY6" s="1">
        <v>1</v>
      </c>
      <c r="EZ6" s="1">
        <v>8</v>
      </c>
      <c r="FA6" s="13">
        <v>111.11111111111111</v>
      </c>
      <c r="FB6" s="1">
        <v>1</v>
      </c>
      <c r="FC6" s="1">
        <v>1</v>
      </c>
      <c r="FD6" s="1">
        <v>9</v>
      </c>
      <c r="FE6" s="3">
        <v>97.826086956521749</v>
      </c>
      <c r="FF6" s="1">
        <v>1</v>
      </c>
      <c r="FG6" s="1">
        <v>1</v>
      </c>
      <c r="FH6" s="1">
        <v>10</v>
      </c>
      <c r="FI6" s="3">
        <v>108.69565217391306</v>
      </c>
      <c r="FJ6" s="1">
        <v>0.9</v>
      </c>
      <c r="FK6" s="9">
        <v>0.9</v>
      </c>
      <c r="FL6" s="9">
        <v>10.9</v>
      </c>
      <c r="FM6" s="1">
        <v>106.86274509803924</v>
      </c>
      <c r="FN6" s="1">
        <v>2</v>
      </c>
      <c r="FO6" s="1">
        <v>1</v>
      </c>
      <c r="FP6" s="1">
        <v>12.9</v>
      </c>
      <c r="FQ6" s="3">
        <v>115.17857142857144</v>
      </c>
    </row>
    <row r="7" spans="1:177" ht="50.25" customHeight="1">
      <c r="A7" s="12" t="s">
        <v>4</v>
      </c>
      <c r="B7" s="57"/>
      <c r="C7" s="31"/>
      <c r="D7" s="31"/>
      <c r="E7" s="57"/>
      <c r="F7" s="31"/>
      <c r="G7" s="31"/>
      <c r="H7" s="31"/>
      <c r="I7" s="57"/>
      <c r="J7" s="31"/>
      <c r="K7" s="31"/>
      <c r="L7" s="31"/>
      <c r="M7" s="57"/>
      <c r="N7" s="31"/>
      <c r="O7" s="31"/>
      <c r="P7" s="31"/>
      <c r="Q7" s="57"/>
      <c r="R7" s="31"/>
      <c r="S7" s="31"/>
      <c r="T7" s="31"/>
      <c r="U7" s="57"/>
      <c r="V7" s="31"/>
      <c r="W7" s="31"/>
      <c r="X7" s="31"/>
      <c r="Y7" s="31"/>
      <c r="Z7" s="12"/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f>AA7+AD7</f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13">
        <v>0</v>
      </c>
      <c r="AW7" s="3">
        <v>0</v>
      </c>
      <c r="AX7" s="3"/>
      <c r="AY7" s="3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1">
        <v>0</v>
      </c>
      <c r="BX7" s="1">
        <v>0</v>
      </c>
      <c r="BY7" s="1">
        <v>0</v>
      </c>
      <c r="BZ7" s="2">
        <v>0</v>
      </c>
      <c r="CA7" s="1">
        <v>0</v>
      </c>
      <c r="CB7" s="1">
        <v>0</v>
      </c>
      <c r="CC7" s="1">
        <f>SUM(BX7+CA7)</f>
        <v>0</v>
      </c>
      <c r="CD7" s="2">
        <v>0</v>
      </c>
      <c r="CE7" s="1">
        <v>0</v>
      </c>
      <c r="CF7" s="1">
        <v>0</v>
      </c>
      <c r="CG7" s="2">
        <v>0</v>
      </c>
      <c r="CH7" s="1">
        <f>SUM(BX7+CA7+CE7)</f>
        <v>0</v>
      </c>
      <c r="CI7" s="2">
        <v>0</v>
      </c>
      <c r="CJ7" s="1">
        <v>0</v>
      </c>
      <c r="CK7" s="1">
        <v>0</v>
      </c>
      <c r="CL7" s="1">
        <f>SUM(CH7+CJ7)</f>
        <v>0</v>
      </c>
      <c r="CM7" s="23">
        <v>0</v>
      </c>
      <c r="CN7" s="9">
        <v>0</v>
      </c>
      <c r="CO7" s="9">
        <v>0</v>
      </c>
      <c r="CP7" s="1">
        <f>SUM(CL7+CN7)</f>
        <v>0</v>
      </c>
      <c r="CQ7" s="1">
        <v>0</v>
      </c>
      <c r="CR7" s="1">
        <v>0</v>
      </c>
      <c r="CS7" s="1">
        <v>0</v>
      </c>
      <c r="CT7" s="1">
        <f>SUM(CP7+CR7)</f>
        <v>0</v>
      </c>
      <c r="CU7" s="3">
        <v>0</v>
      </c>
      <c r="CV7" s="3">
        <v>0</v>
      </c>
      <c r="CW7" s="3">
        <v>0</v>
      </c>
      <c r="CX7" s="3">
        <f>CT7+CV7</f>
        <v>0</v>
      </c>
      <c r="CY7" s="3">
        <v>0</v>
      </c>
      <c r="CZ7" s="1">
        <v>0</v>
      </c>
      <c r="DA7" s="1">
        <v>0</v>
      </c>
      <c r="DB7" s="3">
        <f>SUM(CX7+CZ7)</f>
        <v>0</v>
      </c>
      <c r="DC7" s="2">
        <v>0</v>
      </c>
      <c r="DD7" s="9">
        <v>0</v>
      </c>
      <c r="DE7" s="9">
        <v>0</v>
      </c>
      <c r="DF7" s="26">
        <v>0</v>
      </c>
      <c r="DG7" s="3">
        <v>0</v>
      </c>
      <c r="DH7" s="1">
        <v>0</v>
      </c>
      <c r="DI7" s="1">
        <v>0</v>
      </c>
      <c r="DJ7" s="26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2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2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3">
        <v>0</v>
      </c>
      <c r="EP7" s="1">
        <v>0</v>
      </c>
      <c r="EQ7" s="1">
        <v>0</v>
      </c>
      <c r="ER7" s="1">
        <v>0</v>
      </c>
      <c r="ES7" s="3">
        <v>0</v>
      </c>
      <c r="ET7" s="1">
        <v>0</v>
      </c>
      <c r="EU7" s="1">
        <v>0</v>
      </c>
      <c r="EV7" s="1">
        <v>0</v>
      </c>
      <c r="EW7" s="2">
        <v>0</v>
      </c>
      <c r="EX7" s="1">
        <v>0</v>
      </c>
      <c r="EY7" s="1">
        <v>0</v>
      </c>
      <c r="EZ7" s="1">
        <v>0</v>
      </c>
      <c r="FA7" s="13">
        <v>0</v>
      </c>
      <c r="FB7" s="1">
        <v>0</v>
      </c>
      <c r="FC7" s="1">
        <v>0</v>
      </c>
      <c r="FD7" s="1">
        <v>0</v>
      </c>
      <c r="FE7" s="3">
        <v>0</v>
      </c>
      <c r="FF7" s="1">
        <v>0</v>
      </c>
      <c r="FG7" s="1">
        <v>0</v>
      </c>
      <c r="FH7" s="1">
        <v>0</v>
      </c>
      <c r="FI7" s="3">
        <v>0</v>
      </c>
      <c r="FJ7" s="1">
        <v>0</v>
      </c>
      <c r="FK7" s="9">
        <v>0</v>
      </c>
      <c r="FL7" s="9">
        <v>0</v>
      </c>
      <c r="FM7" s="1">
        <v>0</v>
      </c>
      <c r="FN7" s="1">
        <v>0</v>
      </c>
      <c r="FO7" s="1">
        <v>0</v>
      </c>
      <c r="FP7" s="1">
        <v>0</v>
      </c>
      <c r="FQ7" s="3">
        <v>0</v>
      </c>
    </row>
    <row r="8" spans="1:177" ht="44.25" customHeight="1">
      <c r="A8" s="22" t="s">
        <v>5</v>
      </c>
      <c r="B8" s="58"/>
      <c r="C8" s="32"/>
      <c r="D8" s="32"/>
      <c r="E8" s="58"/>
      <c r="F8" s="32"/>
      <c r="G8" s="32"/>
      <c r="H8" s="32"/>
      <c r="I8" s="58"/>
      <c r="J8" s="32"/>
      <c r="K8" s="32"/>
      <c r="L8" s="32"/>
      <c r="M8" s="58"/>
      <c r="N8" s="32"/>
      <c r="O8" s="32"/>
      <c r="P8" s="32"/>
      <c r="Q8" s="58"/>
      <c r="R8" s="32"/>
      <c r="S8" s="32"/>
      <c r="T8" s="32"/>
      <c r="U8" s="58"/>
      <c r="V8" s="32"/>
      <c r="W8" s="32"/>
      <c r="X8" s="32"/>
      <c r="Y8" s="32"/>
      <c r="Z8" s="22"/>
      <c r="AA8" s="1"/>
      <c r="AB8" s="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13"/>
      <c r="AW8" s="3"/>
      <c r="AX8" s="3"/>
      <c r="AY8" s="3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1"/>
      <c r="BX8" s="1"/>
      <c r="BY8" s="1"/>
      <c r="BZ8" s="2"/>
      <c r="CA8" s="1"/>
      <c r="CB8" s="1"/>
      <c r="CC8" s="1"/>
      <c r="CD8" s="2"/>
      <c r="CE8" s="1"/>
      <c r="CF8" s="1"/>
      <c r="CG8" s="2"/>
      <c r="CH8" s="1"/>
      <c r="CI8" s="2"/>
      <c r="CJ8" s="1"/>
      <c r="CK8" s="1"/>
      <c r="CL8" s="1"/>
      <c r="CM8" s="23"/>
      <c r="CN8" s="9"/>
      <c r="CO8" s="9"/>
      <c r="CP8" s="1"/>
      <c r="CQ8" s="1"/>
      <c r="CR8" s="1"/>
      <c r="CS8" s="1"/>
      <c r="CT8" s="1"/>
      <c r="CU8" s="3"/>
      <c r="CV8" s="3"/>
      <c r="CW8" s="3"/>
      <c r="CX8" s="3"/>
      <c r="CY8" s="3"/>
      <c r="CZ8" s="1"/>
      <c r="DA8" s="1"/>
      <c r="DB8" s="1"/>
      <c r="DC8" s="2"/>
      <c r="DD8" s="9"/>
      <c r="DE8" s="9"/>
      <c r="DF8" s="26"/>
      <c r="DG8" s="3"/>
      <c r="DH8" s="1"/>
      <c r="DI8" s="1"/>
      <c r="DJ8" s="26"/>
      <c r="DK8" s="3"/>
      <c r="DL8" s="1"/>
      <c r="DM8" s="1"/>
      <c r="DN8" s="1"/>
      <c r="DO8" s="3"/>
      <c r="DP8" s="1"/>
      <c r="DQ8" s="1"/>
      <c r="DR8" s="1"/>
      <c r="DS8" s="2"/>
      <c r="DV8" s="1"/>
      <c r="DW8" s="1"/>
      <c r="DX8" s="1"/>
      <c r="DY8" s="1"/>
      <c r="DZ8" s="1"/>
      <c r="EA8" s="1"/>
      <c r="EB8" s="1"/>
      <c r="EC8" s="2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3"/>
      <c r="EP8" s="1"/>
      <c r="EQ8" s="1"/>
      <c r="ER8" s="1"/>
      <c r="ES8" s="3"/>
      <c r="ET8" s="1"/>
      <c r="EU8" s="1"/>
      <c r="EV8" s="1"/>
      <c r="EW8" s="2"/>
      <c r="EX8" s="1"/>
      <c r="EY8" s="1"/>
      <c r="EZ8" s="1"/>
      <c r="FA8" s="13"/>
      <c r="FB8" s="1"/>
      <c r="FC8" s="1"/>
      <c r="FD8" s="1"/>
      <c r="FE8" s="3"/>
      <c r="FF8" s="1"/>
      <c r="FG8" s="1"/>
      <c r="FH8" s="1"/>
      <c r="FI8" s="3"/>
      <c r="FJ8" s="1"/>
    </row>
    <row r="9" spans="1:177" ht="27.75" customHeight="1">
      <c r="A9" s="12" t="s">
        <v>2</v>
      </c>
      <c r="B9" s="57"/>
      <c r="C9" s="31"/>
      <c r="D9" s="31"/>
      <c r="E9" s="57"/>
      <c r="F9" s="31"/>
      <c r="G9" s="31"/>
      <c r="H9" s="31"/>
      <c r="I9" s="57"/>
      <c r="J9" s="31"/>
      <c r="K9" s="31"/>
      <c r="L9" s="31"/>
      <c r="M9" s="57"/>
      <c r="N9" s="31"/>
      <c r="O9" s="31"/>
      <c r="P9" s="31"/>
      <c r="Q9" s="57"/>
      <c r="R9" s="31"/>
      <c r="S9" s="31"/>
      <c r="T9" s="31"/>
      <c r="U9" s="57"/>
      <c r="V9" s="31"/>
      <c r="W9" s="31"/>
      <c r="X9" s="31"/>
      <c r="Y9" s="31"/>
      <c r="Z9" s="12"/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f>AA9+AD9</f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13">
        <f>SUM(AR9+AT9)</f>
        <v>0</v>
      </c>
      <c r="AW9" s="3">
        <v>0</v>
      </c>
      <c r="AX9" s="3">
        <v>0</v>
      </c>
      <c r="AY9" s="3">
        <v>0</v>
      </c>
      <c r="AZ9" s="31">
        <v>0</v>
      </c>
      <c r="BA9" s="31">
        <v>0</v>
      </c>
      <c r="BB9" s="31">
        <v>0</v>
      </c>
      <c r="BC9" s="31">
        <v>0</v>
      </c>
      <c r="BD9" s="31">
        <v>0</v>
      </c>
      <c r="BE9" s="31">
        <v>0</v>
      </c>
      <c r="BF9" s="31">
        <v>0.1</v>
      </c>
      <c r="BG9" s="31">
        <v>0.1</v>
      </c>
      <c r="BH9" s="37">
        <f>BD9+BF9</f>
        <v>0.1</v>
      </c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1">
        <v>0</v>
      </c>
      <c r="BX9" s="1">
        <v>0</v>
      </c>
      <c r="BY9" s="1">
        <v>0</v>
      </c>
      <c r="BZ9" s="2">
        <v>0</v>
      </c>
      <c r="CA9" s="1">
        <v>0</v>
      </c>
      <c r="CB9" s="1">
        <v>0</v>
      </c>
      <c r="CC9" s="1">
        <f>SUM(BX9+CA9)</f>
        <v>0</v>
      </c>
      <c r="CD9" s="2">
        <v>0</v>
      </c>
      <c r="CE9" s="1">
        <v>0</v>
      </c>
      <c r="CF9" s="1">
        <v>0</v>
      </c>
      <c r="CG9" s="2">
        <v>0</v>
      </c>
      <c r="CH9" s="1">
        <f>SUM(BX9+CA9+CE9)</f>
        <v>0</v>
      </c>
      <c r="CI9" s="2">
        <v>0</v>
      </c>
      <c r="CJ9" s="9">
        <v>0</v>
      </c>
      <c r="CK9" s="9">
        <v>0</v>
      </c>
      <c r="CL9" s="1">
        <f>SUM(CH9+CJ9)</f>
        <v>0</v>
      </c>
      <c r="CM9" s="23">
        <v>0</v>
      </c>
      <c r="CN9" s="9">
        <v>0</v>
      </c>
      <c r="CO9" s="9">
        <v>0</v>
      </c>
      <c r="CP9" s="1">
        <f>SUM(CL9+CN9)</f>
        <v>0</v>
      </c>
      <c r="CQ9" s="1">
        <v>0</v>
      </c>
      <c r="CR9" s="1">
        <v>0</v>
      </c>
      <c r="CS9" s="1">
        <v>0</v>
      </c>
      <c r="CT9" s="1">
        <f>SUM(CP9+CR9)</f>
        <v>0</v>
      </c>
      <c r="CU9" s="3">
        <v>0</v>
      </c>
      <c r="CV9" s="3">
        <v>0</v>
      </c>
      <c r="CW9" s="3">
        <v>0</v>
      </c>
      <c r="CX9" s="3">
        <f t="shared" ref="CX9:CX15" si="0">CT9+CV9</f>
        <v>0</v>
      </c>
      <c r="CY9" s="3">
        <v>0</v>
      </c>
      <c r="CZ9" s="1">
        <v>0</v>
      </c>
      <c r="DA9" s="1">
        <v>0</v>
      </c>
      <c r="DB9" s="3">
        <f>SUM(CX9+CZ9)</f>
        <v>0</v>
      </c>
      <c r="DC9" s="2">
        <v>0</v>
      </c>
      <c r="DD9" s="9">
        <v>0</v>
      </c>
      <c r="DE9" s="9">
        <v>0</v>
      </c>
      <c r="DF9" s="26">
        <v>0</v>
      </c>
      <c r="DG9" s="3">
        <v>0</v>
      </c>
      <c r="DH9" s="1">
        <v>0</v>
      </c>
      <c r="DI9" s="1">
        <v>0</v>
      </c>
      <c r="DJ9" s="26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2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2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3">
        <v>0</v>
      </c>
      <c r="EP9" s="1">
        <v>0</v>
      </c>
      <c r="EQ9" s="1">
        <v>0</v>
      </c>
      <c r="ER9" s="1">
        <v>0</v>
      </c>
      <c r="ES9" s="3">
        <v>0</v>
      </c>
      <c r="ET9" s="1">
        <v>0</v>
      </c>
      <c r="EU9" s="1">
        <v>0</v>
      </c>
      <c r="EV9" s="1">
        <v>0</v>
      </c>
      <c r="EW9" s="2">
        <v>0</v>
      </c>
      <c r="EX9" s="1">
        <v>0</v>
      </c>
      <c r="EY9" s="1">
        <v>0</v>
      </c>
      <c r="EZ9" s="1">
        <v>0</v>
      </c>
      <c r="FA9" s="13">
        <v>0</v>
      </c>
      <c r="FB9" s="1">
        <v>0</v>
      </c>
      <c r="FC9" s="1">
        <v>0</v>
      </c>
      <c r="FD9" s="1">
        <v>0</v>
      </c>
      <c r="FE9" s="3">
        <v>0</v>
      </c>
      <c r="FF9" s="1">
        <v>0</v>
      </c>
      <c r="FG9" s="1">
        <v>0</v>
      </c>
      <c r="FH9" s="1">
        <v>0</v>
      </c>
      <c r="FI9" s="3">
        <v>0</v>
      </c>
      <c r="FJ9" s="1">
        <v>0</v>
      </c>
      <c r="FK9" s="9">
        <v>0</v>
      </c>
      <c r="FL9" s="9">
        <v>0</v>
      </c>
      <c r="FM9" s="1">
        <v>0</v>
      </c>
      <c r="FN9" s="1">
        <v>0</v>
      </c>
      <c r="FO9" s="1">
        <v>0</v>
      </c>
      <c r="FP9" s="1">
        <v>0</v>
      </c>
      <c r="FQ9" s="3">
        <v>0</v>
      </c>
    </row>
    <row r="10" spans="1:177">
      <c r="A10" s="12" t="s">
        <v>6</v>
      </c>
      <c r="B10" s="57"/>
      <c r="C10" s="31"/>
      <c r="D10" s="31"/>
      <c r="E10" s="57"/>
      <c r="F10" s="31"/>
      <c r="G10" s="31"/>
      <c r="H10" s="31"/>
      <c r="I10" s="57"/>
      <c r="J10" s="31"/>
      <c r="K10" s="31"/>
      <c r="L10" s="31"/>
      <c r="M10" s="57"/>
      <c r="N10" s="31"/>
      <c r="O10" s="31"/>
      <c r="P10" s="31"/>
      <c r="Q10" s="57"/>
      <c r="R10" s="31"/>
      <c r="S10" s="31"/>
      <c r="T10" s="31"/>
      <c r="U10" s="57"/>
      <c r="V10" s="31"/>
      <c r="W10" s="31"/>
      <c r="X10" s="31"/>
      <c r="Y10" s="31"/>
      <c r="Z10" s="12"/>
      <c r="AA10" s="1">
        <v>0</v>
      </c>
      <c r="AB10" s="1">
        <v>0</v>
      </c>
      <c r="AC10" s="3">
        <v>0</v>
      </c>
      <c r="AD10" s="3">
        <v>0</v>
      </c>
      <c r="AE10" s="3">
        <v>0</v>
      </c>
      <c r="AF10" s="3">
        <f>AA10+AD10</f>
        <v>0</v>
      </c>
      <c r="AG10" s="3">
        <v>0</v>
      </c>
      <c r="AH10" s="3"/>
      <c r="AI10" s="3"/>
      <c r="AJ10" s="3">
        <f>SUM(AF10+AH10)</f>
        <v>0</v>
      </c>
      <c r="AK10" s="3">
        <f>AJ10/CH10*100</f>
        <v>0</v>
      </c>
      <c r="AL10" s="3">
        <v>0</v>
      </c>
      <c r="AM10" s="3">
        <v>0</v>
      </c>
      <c r="AN10" s="3">
        <f>SUM(AJ10+AL10)</f>
        <v>0</v>
      </c>
      <c r="AO10" s="3">
        <f>SUM(AN10/CL10*100)</f>
        <v>0</v>
      </c>
      <c r="AP10" s="3">
        <v>0</v>
      </c>
      <c r="AQ10" s="3">
        <v>0</v>
      </c>
      <c r="AR10" s="3">
        <f>SUM(AN10+AP10)</f>
        <v>0</v>
      </c>
      <c r="AS10" s="3">
        <f>SUM(AR10/CP10*100)</f>
        <v>0</v>
      </c>
      <c r="AT10" s="3">
        <v>0</v>
      </c>
      <c r="AU10" s="3">
        <v>0</v>
      </c>
      <c r="AV10" s="13">
        <f>SUM(AR10+AT10)</f>
        <v>0</v>
      </c>
      <c r="AW10" s="3">
        <f>SUM(AV10/CT10*100)</f>
        <v>0</v>
      </c>
      <c r="AX10" s="3"/>
      <c r="AY10" s="3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1">
        <v>0</v>
      </c>
      <c r="BX10" s="1">
        <v>0</v>
      </c>
      <c r="BY10" s="1">
        <v>0</v>
      </c>
      <c r="BZ10" s="2">
        <v>0</v>
      </c>
      <c r="CA10" s="1">
        <v>0</v>
      </c>
      <c r="CB10" s="1">
        <v>0</v>
      </c>
      <c r="CC10" s="1">
        <f>SUM(BX10+CA10)</f>
        <v>0</v>
      </c>
      <c r="CD10" s="2">
        <v>0</v>
      </c>
      <c r="CE10" s="1">
        <v>6</v>
      </c>
      <c r="CF10" s="1">
        <v>5</v>
      </c>
      <c r="CG10" s="2">
        <v>600</v>
      </c>
      <c r="CH10" s="1">
        <f>SUM(BX10+CA10+CE10)</f>
        <v>6</v>
      </c>
      <c r="CI10" s="2">
        <v>600</v>
      </c>
      <c r="CJ10" s="9">
        <v>0</v>
      </c>
      <c r="CK10" s="9">
        <v>0</v>
      </c>
      <c r="CL10" s="1">
        <f>SUM(CH10+CJ10)</f>
        <v>6</v>
      </c>
      <c r="CM10" s="23">
        <v>600</v>
      </c>
      <c r="CN10" s="9">
        <v>0</v>
      </c>
      <c r="CO10" s="9">
        <v>0</v>
      </c>
      <c r="CP10" s="1">
        <f>SUM(CL10+CN10)</f>
        <v>6</v>
      </c>
      <c r="CQ10" s="1">
        <v>600</v>
      </c>
      <c r="CR10" s="1">
        <v>7</v>
      </c>
      <c r="CS10" s="1">
        <v>5</v>
      </c>
      <c r="CT10" s="1">
        <f>SUM(CP10+CR10)</f>
        <v>13</v>
      </c>
      <c r="CU10" s="3">
        <v>1300</v>
      </c>
      <c r="CV10" s="3">
        <v>3</v>
      </c>
      <c r="CW10" s="3">
        <v>5</v>
      </c>
      <c r="CX10" s="3">
        <f t="shared" si="0"/>
        <v>16</v>
      </c>
      <c r="CY10" s="3">
        <v>100</v>
      </c>
      <c r="CZ10" s="1">
        <v>0</v>
      </c>
      <c r="DA10" s="1">
        <v>5</v>
      </c>
      <c r="DB10" s="3">
        <f>SUM(CX10+CZ10)</f>
        <v>16</v>
      </c>
      <c r="DC10" s="2">
        <f>SUM(DB10/CX10*100)</f>
        <v>100</v>
      </c>
      <c r="DD10" s="9">
        <v>0</v>
      </c>
      <c r="DE10" s="9">
        <v>0</v>
      </c>
      <c r="DF10" s="27">
        <f>SUM(DB10+DE10)</f>
        <v>16</v>
      </c>
      <c r="DG10" s="3">
        <v>100</v>
      </c>
      <c r="DH10" s="1">
        <v>0</v>
      </c>
      <c r="DI10" s="1">
        <v>0</v>
      </c>
      <c r="DJ10" s="29">
        <f>SUM(DF10+DH10)</f>
        <v>16</v>
      </c>
      <c r="DK10" s="3">
        <v>100</v>
      </c>
      <c r="DL10" s="1">
        <v>0</v>
      </c>
      <c r="DM10" s="1">
        <v>0</v>
      </c>
      <c r="DN10" s="3">
        <f>SUM(DJ10+DL10)</f>
        <v>16</v>
      </c>
      <c r="DO10" s="3">
        <v>100</v>
      </c>
      <c r="DP10" s="1">
        <v>0</v>
      </c>
      <c r="DQ10" s="1">
        <v>0</v>
      </c>
      <c r="DR10" s="3">
        <f>SUM(DN10+DP10)</f>
        <v>16</v>
      </c>
      <c r="DS10" s="2">
        <v>100</v>
      </c>
      <c r="DV10" s="1"/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2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3">
        <v>0</v>
      </c>
      <c r="EP10" s="1">
        <v>0</v>
      </c>
      <c r="EQ10" s="1">
        <v>0</v>
      </c>
      <c r="ER10" s="1">
        <v>0</v>
      </c>
      <c r="ES10" s="3">
        <v>0</v>
      </c>
      <c r="ET10" s="1">
        <v>0</v>
      </c>
      <c r="EU10" s="1">
        <v>0</v>
      </c>
      <c r="EV10" s="1">
        <v>0</v>
      </c>
      <c r="EW10" s="2">
        <v>0</v>
      </c>
      <c r="EX10" s="1">
        <v>0</v>
      </c>
      <c r="EY10" s="1">
        <v>0</v>
      </c>
      <c r="EZ10" s="1">
        <v>0</v>
      </c>
      <c r="FA10" s="13">
        <v>0</v>
      </c>
      <c r="FB10" s="1">
        <v>0</v>
      </c>
      <c r="FC10" s="1">
        <v>0</v>
      </c>
      <c r="FD10" s="1">
        <v>0</v>
      </c>
      <c r="FE10" s="3">
        <v>0</v>
      </c>
      <c r="FF10" s="1">
        <v>0</v>
      </c>
      <c r="FG10" s="1">
        <v>0</v>
      </c>
      <c r="FH10" s="1">
        <v>0</v>
      </c>
      <c r="FI10" s="3">
        <v>0</v>
      </c>
      <c r="FJ10" s="1">
        <v>0</v>
      </c>
      <c r="FK10" s="9">
        <v>0</v>
      </c>
      <c r="FL10" s="9">
        <v>0</v>
      </c>
      <c r="FM10" s="1">
        <v>0</v>
      </c>
      <c r="FN10" s="1">
        <v>0</v>
      </c>
      <c r="FO10" s="1">
        <v>0</v>
      </c>
      <c r="FP10" s="1">
        <v>0</v>
      </c>
      <c r="FQ10" s="3">
        <v>0</v>
      </c>
    </row>
    <row r="11" spans="1:177" ht="23.25" customHeight="1">
      <c r="A11" s="12" t="s">
        <v>7</v>
      </c>
      <c r="B11" s="59">
        <v>3</v>
      </c>
      <c r="C11" s="44">
        <v>10</v>
      </c>
      <c r="D11" s="3">
        <f>B11/AA11*100</f>
        <v>15</v>
      </c>
      <c r="E11" s="59">
        <v>6</v>
      </c>
      <c r="F11" s="44">
        <v>10</v>
      </c>
      <c r="G11" s="44">
        <f>B11+E11</f>
        <v>9</v>
      </c>
      <c r="H11" s="37">
        <f>G11/AF11*100</f>
        <v>37.5</v>
      </c>
      <c r="I11" s="59">
        <v>22</v>
      </c>
      <c r="J11" s="44">
        <v>25</v>
      </c>
      <c r="K11" s="44">
        <f>G11+I11</f>
        <v>31</v>
      </c>
      <c r="L11" s="37">
        <f>K11/AJ11*100</f>
        <v>103.33333333333334</v>
      </c>
      <c r="M11" s="59">
        <v>42</v>
      </c>
      <c r="N11" s="44">
        <v>45</v>
      </c>
      <c r="O11" s="44">
        <f>K11+M11</f>
        <v>73</v>
      </c>
      <c r="P11" s="37">
        <f>O11/AN11*100</f>
        <v>128.07017543859649</v>
      </c>
      <c r="Q11" s="57"/>
      <c r="R11" s="31"/>
      <c r="S11" s="31"/>
      <c r="T11" s="31"/>
      <c r="U11" s="57"/>
      <c r="V11" s="31"/>
      <c r="W11" s="31"/>
      <c r="X11" s="31"/>
      <c r="Y11" s="31"/>
      <c r="Z11" s="12"/>
      <c r="AA11" s="1">
        <v>20</v>
      </c>
      <c r="AB11" s="1">
        <v>15</v>
      </c>
      <c r="AC11" s="3">
        <f>SUM(AA11/BX11*100)</f>
        <v>90.909090909090907</v>
      </c>
      <c r="AD11" s="3">
        <v>4</v>
      </c>
      <c r="AE11" s="3">
        <v>5</v>
      </c>
      <c r="AF11" s="3">
        <f>AA11+AD11</f>
        <v>24</v>
      </c>
      <c r="AG11" s="3">
        <f>SUM(AF11/CC11*100)</f>
        <v>64.86486486486487</v>
      </c>
      <c r="AH11" s="3">
        <v>6</v>
      </c>
      <c r="AI11" s="3">
        <v>10</v>
      </c>
      <c r="AJ11" s="3">
        <f>SUM(AF11+AH11)</f>
        <v>30</v>
      </c>
      <c r="AK11" s="3">
        <f>AJ11/CH11*100</f>
        <v>68.181818181818173</v>
      </c>
      <c r="AL11" s="3">
        <v>27</v>
      </c>
      <c r="AM11" s="3">
        <v>25</v>
      </c>
      <c r="AN11" s="3">
        <f>SUM(AJ11+AL11)</f>
        <v>57</v>
      </c>
      <c r="AO11" s="3">
        <f>SUM(AN11/CL11*100)</f>
        <v>96.610169491525426</v>
      </c>
      <c r="AP11" s="3">
        <v>23</v>
      </c>
      <c r="AQ11" s="3">
        <v>20</v>
      </c>
      <c r="AR11" s="3">
        <f>SUM(AN11+AP11)</f>
        <v>80</v>
      </c>
      <c r="AS11" s="3">
        <f>SUM(AR11/CP11*100)</f>
        <v>102.56410256410255</v>
      </c>
      <c r="AT11" s="3">
        <v>23</v>
      </c>
      <c r="AU11" s="3">
        <v>25</v>
      </c>
      <c r="AV11" s="13">
        <f>SUM(AR11+AT11)</f>
        <v>103</v>
      </c>
      <c r="AW11" s="3">
        <f>SUM(AV11/CT11*100)</f>
        <v>117.04545454545455</v>
      </c>
      <c r="AX11" s="3">
        <v>41</v>
      </c>
      <c r="AY11" s="3">
        <v>40</v>
      </c>
      <c r="AZ11" s="37">
        <f>AV11+AX11</f>
        <v>144</v>
      </c>
      <c r="BA11" s="37">
        <f>AZ11/CX11*100</f>
        <v>118.0327868852459</v>
      </c>
      <c r="BB11" s="37">
        <v>19</v>
      </c>
      <c r="BC11" s="37">
        <v>25</v>
      </c>
      <c r="BD11" s="37">
        <f>AZ11+BB11</f>
        <v>163</v>
      </c>
      <c r="BE11" s="37">
        <f>BD11/DB11*100</f>
        <v>125.38461538461539</v>
      </c>
      <c r="BF11" s="37">
        <v>43</v>
      </c>
      <c r="BG11" s="37">
        <v>40</v>
      </c>
      <c r="BH11" s="37">
        <f>BD11+BF11</f>
        <v>206</v>
      </c>
      <c r="BI11" s="37">
        <f>BH11/DF11*100</f>
        <v>142.06896551724137</v>
      </c>
      <c r="BJ11" s="31">
        <v>22</v>
      </c>
      <c r="BK11" s="31">
        <v>25</v>
      </c>
      <c r="BL11" s="37">
        <f>BH11+BJ11</f>
        <v>228</v>
      </c>
      <c r="BM11" s="37">
        <f>BL11/DJ11*100</f>
        <v>141.61490683229815</v>
      </c>
      <c r="BN11" s="31">
        <v>32</v>
      </c>
      <c r="BO11" s="31">
        <v>35</v>
      </c>
      <c r="BP11" s="37">
        <f>BL11+BN11</f>
        <v>260</v>
      </c>
      <c r="BQ11" s="37">
        <f>BP11/DN11*100</f>
        <v>157.57575757575756</v>
      </c>
      <c r="BR11" s="31">
        <v>51</v>
      </c>
      <c r="BS11" s="31">
        <v>40</v>
      </c>
      <c r="BT11" s="37">
        <f>BP11+BR11</f>
        <v>311</v>
      </c>
      <c r="BU11" s="37">
        <f>BT11/DR11*100</f>
        <v>182.94117647058823</v>
      </c>
      <c r="BV11" s="31"/>
      <c r="BW11" s="1">
        <v>20</v>
      </c>
      <c r="BX11" s="1">
        <v>22</v>
      </c>
      <c r="BY11" s="1">
        <v>20</v>
      </c>
      <c r="BZ11" s="2">
        <f>SUM(BX11/DW11*100)</f>
        <v>183.33333333333331</v>
      </c>
      <c r="CA11" s="1">
        <v>15</v>
      </c>
      <c r="CB11" s="1">
        <v>20</v>
      </c>
      <c r="CC11" s="1">
        <f>SUM(BX11+CA11)</f>
        <v>37</v>
      </c>
      <c r="CD11" s="23">
        <f>SUM(CA11/DZ11*100)</f>
        <v>44.117647058823529</v>
      </c>
      <c r="CE11" s="9">
        <v>7</v>
      </c>
      <c r="CF11" s="9">
        <v>10</v>
      </c>
      <c r="CG11" s="2">
        <f>SUM(CE11/ED11*100)</f>
        <v>77.777777777777786</v>
      </c>
      <c r="CH11" s="1">
        <f>SUM(BX11+CA11+CE11)</f>
        <v>44</v>
      </c>
      <c r="CI11" s="2">
        <f>SUM(CH11/EF11*100)</f>
        <v>80</v>
      </c>
      <c r="CJ11" s="9">
        <v>15</v>
      </c>
      <c r="CK11" s="9">
        <v>15</v>
      </c>
      <c r="CL11" s="1">
        <f>SUM(CH11+CJ11)</f>
        <v>59</v>
      </c>
      <c r="CM11" s="23">
        <f>SUM(CL11/EJ11*100)</f>
        <v>59</v>
      </c>
      <c r="CN11" s="9">
        <v>19</v>
      </c>
      <c r="CO11" s="9">
        <v>20</v>
      </c>
      <c r="CP11" s="1">
        <f>SUM(CL11+CN11)</f>
        <v>78</v>
      </c>
      <c r="CQ11" s="3">
        <f>SUM(CP11/EN11*100)</f>
        <v>59.090909090909093</v>
      </c>
      <c r="CR11" s="1">
        <v>10</v>
      </c>
      <c r="CS11" s="1">
        <v>15</v>
      </c>
      <c r="CT11" s="1">
        <f>SUM(CP11+CR11)</f>
        <v>88</v>
      </c>
      <c r="CU11" s="3">
        <f>SUM(CT11/ER11*100)</f>
        <v>48.35164835164835</v>
      </c>
      <c r="CV11" s="3">
        <v>34</v>
      </c>
      <c r="CW11" s="3">
        <v>30</v>
      </c>
      <c r="CX11" s="3">
        <f t="shared" si="0"/>
        <v>122</v>
      </c>
      <c r="CY11" s="3">
        <f>CX11/EV11*100</f>
        <v>57.81990521327014</v>
      </c>
      <c r="CZ11" s="1">
        <v>8</v>
      </c>
      <c r="DA11" s="1">
        <v>15</v>
      </c>
      <c r="DB11" s="3">
        <f>SUM(CX11+CZ11)</f>
        <v>130</v>
      </c>
      <c r="DC11" s="2">
        <f>SUM(DB11/CX11*100)</f>
        <v>106.55737704918033</v>
      </c>
      <c r="DD11" s="9">
        <v>10</v>
      </c>
      <c r="DE11" s="9">
        <v>15</v>
      </c>
      <c r="DF11" s="27">
        <f>SUM(DB11+DE11)</f>
        <v>145</v>
      </c>
      <c r="DG11" s="3">
        <f>SUM(DF11/FD11*100)</f>
        <v>52.158273381294961</v>
      </c>
      <c r="DH11" s="1">
        <v>16</v>
      </c>
      <c r="DI11" s="1">
        <v>10</v>
      </c>
      <c r="DJ11" s="29">
        <f>SUM(DF11+DH11)</f>
        <v>161</v>
      </c>
      <c r="DK11" s="3">
        <f>SUM(DJ11/FH11*100)</f>
        <v>51.273885350318473</v>
      </c>
      <c r="DL11" s="1">
        <v>4</v>
      </c>
      <c r="DM11" s="1">
        <v>5</v>
      </c>
      <c r="DN11" s="3">
        <f>SUM(DJ11+DL11)</f>
        <v>165</v>
      </c>
      <c r="DO11" s="3">
        <f>SUM(DN11/FL11*100)</f>
        <v>46.742209631728045</v>
      </c>
      <c r="DP11" s="1">
        <v>5</v>
      </c>
      <c r="DQ11" s="1">
        <v>5</v>
      </c>
      <c r="DR11" s="3">
        <f>SUM(DN11+DP11)</f>
        <v>170</v>
      </c>
      <c r="DS11" s="2">
        <f>SUM(DR11/FP11*100)</f>
        <v>45.212765957446813</v>
      </c>
      <c r="DV11" s="1"/>
      <c r="DW11" s="1">
        <v>12</v>
      </c>
      <c r="DX11" s="1">
        <v>10</v>
      </c>
      <c r="DY11" s="1">
        <v>85.714285714285708</v>
      </c>
      <c r="DZ11" s="1">
        <v>34</v>
      </c>
      <c r="EA11" s="1">
        <v>35</v>
      </c>
      <c r="EB11" s="1">
        <v>46</v>
      </c>
      <c r="EC11" s="2">
        <v>135.29411764705884</v>
      </c>
      <c r="ED11" s="1">
        <v>9</v>
      </c>
      <c r="EE11" s="1">
        <v>20</v>
      </c>
      <c r="EF11" s="1">
        <v>55</v>
      </c>
      <c r="EG11" s="1">
        <v>74.324324324324323</v>
      </c>
      <c r="EH11" s="1">
        <v>45</v>
      </c>
      <c r="EI11" s="1">
        <v>50</v>
      </c>
      <c r="EJ11" s="1">
        <v>100</v>
      </c>
      <c r="EK11" s="1">
        <v>98.039215686274503</v>
      </c>
      <c r="EL11" s="1">
        <v>32</v>
      </c>
      <c r="EM11" s="1">
        <v>30</v>
      </c>
      <c r="EN11" s="1">
        <v>132</v>
      </c>
      <c r="EO11" s="3">
        <v>114.78260869565217</v>
      </c>
      <c r="EP11" s="1">
        <v>50</v>
      </c>
      <c r="EQ11" s="1">
        <v>50</v>
      </c>
      <c r="ER11" s="1">
        <v>182</v>
      </c>
      <c r="ES11" s="3">
        <v>103.40909090909092</v>
      </c>
      <c r="ET11" s="1">
        <v>29</v>
      </c>
      <c r="EU11" s="1">
        <v>30</v>
      </c>
      <c r="EV11" s="1">
        <v>211</v>
      </c>
      <c r="EW11" s="2">
        <v>93.777777777777786</v>
      </c>
      <c r="EX11" s="1">
        <v>37</v>
      </c>
      <c r="EY11" s="1">
        <v>30</v>
      </c>
      <c r="EZ11" s="1">
        <v>248</v>
      </c>
      <c r="FA11" s="13">
        <v>90.510948905109487</v>
      </c>
      <c r="FB11" s="1">
        <v>30</v>
      </c>
      <c r="FC11" s="1">
        <v>25</v>
      </c>
      <c r="FD11" s="1">
        <v>278</v>
      </c>
      <c r="FE11" s="3">
        <v>74.731182795698928</v>
      </c>
      <c r="FF11" s="1">
        <v>36</v>
      </c>
      <c r="FG11" s="1">
        <v>30</v>
      </c>
      <c r="FH11" s="1">
        <v>314</v>
      </c>
      <c r="FI11" s="3">
        <v>84.408602150537632</v>
      </c>
      <c r="FJ11" s="1">
        <v>39</v>
      </c>
      <c r="FK11" s="9">
        <v>30</v>
      </c>
      <c r="FL11" s="9">
        <v>353</v>
      </c>
      <c r="FM11" s="1">
        <v>88.25</v>
      </c>
      <c r="FN11" s="1">
        <v>23</v>
      </c>
      <c r="FO11" s="1">
        <v>20</v>
      </c>
      <c r="FP11" s="1">
        <v>376</v>
      </c>
      <c r="FQ11" s="3">
        <v>87.238979118329468</v>
      </c>
    </row>
    <row r="12" spans="1:177" ht="30" customHeight="1">
      <c r="A12" s="21" t="s">
        <v>8</v>
      </c>
      <c r="B12" s="56"/>
      <c r="C12" s="30"/>
      <c r="D12" s="30"/>
      <c r="E12" s="56"/>
      <c r="F12" s="30"/>
      <c r="G12" s="30"/>
      <c r="H12" s="30"/>
      <c r="I12" s="56"/>
      <c r="J12" s="30"/>
      <c r="K12" s="30"/>
      <c r="L12" s="30"/>
      <c r="M12" s="56"/>
      <c r="N12" s="30"/>
      <c r="O12" s="30"/>
      <c r="P12" s="30"/>
      <c r="Q12" s="56"/>
      <c r="R12" s="30"/>
      <c r="S12" s="30"/>
      <c r="T12" s="30"/>
      <c r="U12" s="56"/>
      <c r="V12" s="30"/>
      <c r="W12" s="30"/>
      <c r="X12" s="30"/>
      <c r="Y12" s="30"/>
      <c r="Z12" s="21"/>
      <c r="AA12" s="1"/>
      <c r="AB12" s="1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13"/>
      <c r="AW12" s="3"/>
      <c r="AX12" s="3"/>
      <c r="AY12" s="3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1"/>
      <c r="BX12" s="1"/>
      <c r="BY12" s="1"/>
      <c r="BZ12" s="2"/>
      <c r="CA12" s="1"/>
      <c r="CB12" s="1"/>
      <c r="CC12" s="1"/>
      <c r="CD12" s="2"/>
      <c r="CE12" s="1"/>
      <c r="CF12" s="1"/>
      <c r="CG12" s="2"/>
      <c r="CH12" s="1"/>
      <c r="CI12" s="2"/>
      <c r="CJ12" s="1"/>
      <c r="CK12" s="1"/>
      <c r="CL12" s="1"/>
      <c r="CM12" s="23"/>
      <c r="CN12" s="9"/>
      <c r="CO12" s="9"/>
      <c r="CP12" s="1"/>
      <c r="CQ12" s="3"/>
      <c r="CR12" s="1"/>
      <c r="CS12" s="1"/>
      <c r="CT12" s="1"/>
      <c r="CU12" s="3"/>
      <c r="CV12" s="3"/>
      <c r="CW12" s="3"/>
      <c r="CX12" s="3"/>
      <c r="CY12" s="3"/>
      <c r="CZ12" s="1"/>
      <c r="DA12" s="1"/>
      <c r="DB12" s="1"/>
      <c r="DC12" s="2"/>
      <c r="DD12" s="9"/>
      <c r="DE12" s="9"/>
      <c r="DF12" s="26"/>
      <c r="DG12" s="3"/>
      <c r="DH12" s="1"/>
      <c r="DI12" s="1"/>
      <c r="DJ12" s="26"/>
      <c r="DK12" s="3"/>
      <c r="DL12" s="1"/>
      <c r="DM12" s="1"/>
      <c r="DN12" s="1"/>
      <c r="DO12" s="3"/>
      <c r="DP12" s="1"/>
      <c r="DQ12" s="1"/>
      <c r="DR12" s="1"/>
      <c r="DS12" s="2"/>
      <c r="DV12" s="1"/>
      <c r="DW12" s="1"/>
      <c r="DX12" s="1"/>
      <c r="DY12" s="1"/>
      <c r="DZ12" s="1"/>
      <c r="EA12" s="1"/>
      <c r="EB12" s="1"/>
      <c r="EC12" s="2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3"/>
      <c r="EP12" s="1"/>
      <c r="EQ12" s="1"/>
      <c r="ER12" s="1"/>
      <c r="ES12" s="3"/>
      <c r="ET12" s="1"/>
      <c r="EU12" s="1"/>
      <c r="EV12" s="1"/>
      <c r="EW12" s="2"/>
      <c r="EX12" s="1"/>
      <c r="EY12" s="1"/>
      <c r="EZ12" s="1"/>
      <c r="FA12" s="13"/>
      <c r="FB12" s="1"/>
      <c r="FC12" s="1"/>
      <c r="FD12" s="1"/>
      <c r="FE12" s="3"/>
      <c r="FF12" s="1"/>
      <c r="FG12" s="1"/>
      <c r="FH12" s="1"/>
      <c r="FI12" s="3"/>
      <c r="FJ12" s="1"/>
    </row>
    <row r="13" spans="1:177" ht="36" customHeight="1">
      <c r="A13" s="12" t="s">
        <v>9</v>
      </c>
      <c r="B13" s="57">
        <v>1.1000000000000001</v>
      </c>
      <c r="C13" s="44">
        <v>15</v>
      </c>
      <c r="D13" s="3">
        <f>B13/AA13*100</f>
        <v>17.741935483870968</v>
      </c>
      <c r="E13" s="57">
        <v>20.399999999999999</v>
      </c>
      <c r="F13" s="44">
        <v>20</v>
      </c>
      <c r="G13" s="44">
        <f>B13+E13</f>
        <v>21.5</v>
      </c>
      <c r="H13" s="37">
        <f>G13/AF13*100</f>
        <v>79.335793357933582</v>
      </c>
      <c r="I13" s="57">
        <v>43.3</v>
      </c>
      <c r="J13" s="44">
        <v>43</v>
      </c>
      <c r="K13" s="44">
        <f>G13+I13</f>
        <v>64.8</v>
      </c>
      <c r="L13" s="37">
        <f>K13/AJ13*100</f>
        <v>126.81017612524464</v>
      </c>
      <c r="M13" s="57">
        <v>46.8</v>
      </c>
      <c r="N13" s="44">
        <v>49</v>
      </c>
      <c r="O13" s="44">
        <f>K13+M13</f>
        <v>111.6</v>
      </c>
      <c r="P13" s="37">
        <f>O13/AN13*100</f>
        <v>128.27586206896549</v>
      </c>
      <c r="Q13" s="57"/>
      <c r="R13" s="31"/>
      <c r="S13" s="31"/>
      <c r="T13" s="31"/>
      <c r="U13" s="57"/>
      <c r="V13" s="31"/>
      <c r="W13" s="31"/>
      <c r="X13" s="31"/>
      <c r="Y13" s="31"/>
      <c r="Z13" s="12"/>
      <c r="AA13" s="1">
        <v>6.2</v>
      </c>
      <c r="AB13" s="1">
        <v>10</v>
      </c>
      <c r="AC13" s="3">
        <f>SUM(AA13/BX13*100)</f>
        <v>112.72727272727272</v>
      </c>
      <c r="AD13" s="3">
        <v>20.9</v>
      </c>
      <c r="AE13" s="3">
        <v>25</v>
      </c>
      <c r="AF13" s="3">
        <f>AA13+AD13</f>
        <v>27.099999999999998</v>
      </c>
      <c r="AG13" s="3">
        <f>SUM(AF13/CC13*100)</f>
        <v>129.04761904761904</v>
      </c>
      <c r="AH13" s="13">
        <v>24</v>
      </c>
      <c r="AI13" s="13">
        <v>25</v>
      </c>
      <c r="AJ13" s="3">
        <f>SUM(AF13+AH13)</f>
        <v>51.099999999999994</v>
      </c>
      <c r="AK13" s="3">
        <f>AJ13/CH13*100</f>
        <v>118.83720930232558</v>
      </c>
      <c r="AL13" s="3">
        <v>35.9</v>
      </c>
      <c r="AM13" s="3">
        <v>30</v>
      </c>
      <c r="AN13" s="3">
        <f>SUM(AJ13+AL13)</f>
        <v>87</v>
      </c>
      <c r="AO13" s="13">
        <f>SUM(AN13/CL13*100)</f>
        <v>125.17985611510791</v>
      </c>
      <c r="AP13" s="13">
        <v>41.1</v>
      </c>
      <c r="AQ13" s="13">
        <v>30</v>
      </c>
      <c r="AR13" s="3">
        <f>SUM(AN13+AP13)</f>
        <v>128.1</v>
      </c>
      <c r="AS13" s="3">
        <f>SUM(AR13/CP13*100)</f>
        <v>108.28402366863905</v>
      </c>
      <c r="AT13" s="3">
        <v>32</v>
      </c>
      <c r="AU13" s="3">
        <v>30</v>
      </c>
      <c r="AV13" s="13">
        <f>SUM(AR13+AT13)</f>
        <v>160.1</v>
      </c>
      <c r="AW13" s="3">
        <f>SUM(AV13/CT13*100)</f>
        <v>112.27208976157084</v>
      </c>
      <c r="AX13" s="3">
        <v>46.2</v>
      </c>
      <c r="AY13" s="3">
        <v>35</v>
      </c>
      <c r="AZ13" s="37">
        <f>AV13+AX13</f>
        <v>206.3</v>
      </c>
      <c r="BA13" s="37">
        <f>AZ13/CX13*100</f>
        <v>112.91735084838534</v>
      </c>
      <c r="BB13" s="31">
        <v>37.299999999999997</v>
      </c>
      <c r="BC13" s="37">
        <v>30</v>
      </c>
      <c r="BD13" s="37">
        <f>AZ13+BB13</f>
        <v>243.60000000000002</v>
      </c>
      <c r="BE13" s="37">
        <f>BD13/DB13*100</f>
        <v>108.41121495327104</v>
      </c>
      <c r="BF13" s="37">
        <v>41</v>
      </c>
      <c r="BG13" s="37">
        <v>35</v>
      </c>
      <c r="BH13" s="37">
        <f>BD13+BF13</f>
        <v>284.60000000000002</v>
      </c>
      <c r="BI13" s="37">
        <f>BE13+BG13</f>
        <v>143.41121495327104</v>
      </c>
      <c r="BJ13" s="31">
        <v>42.2</v>
      </c>
      <c r="BK13" s="31">
        <v>35</v>
      </c>
      <c r="BL13" s="37">
        <f>BH13+BJ13</f>
        <v>326.8</v>
      </c>
      <c r="BM13" s="37">
        <f>BL13/DJ13*100</f>
        <v>112.45698554714384</v>
      </c>
      <c r="BN13" s="31">
        <v>50.4</v>
      </c>
      <c r="BO13" s="31">
        <v>30</v>
      </c>
      <c r="BP13" s="37">
        <f>BL13+BN13</f>
        <v>377.2</v>
      </c>
      <c r="BQ13" s="37">
        <f>BP13/DN13*100</f>
        <v>114.72019464720195</v>
      </c>
      <c r="BR13" s="31">
        <v>38.200000000000003</v>
      </c>
      <c r="BS13" s="31">
        <v>20</v>
      </c>
      <c r="BT13" s="37">
        <f>BP13+BR13</f>
        <v>415.4</v>
      </c>
      <c r="BU13" s="37">
        <f>BT13/DR13*100</f>
        <v>113.03401360544218</v>
      </c>
      <c r="BV13" s="31"/>
      <c r="BW13" s="1">
        <v>15</v>
      </c>
      <c r="BX13" s="1">
        <v>5.5</v>
      </c>
      <c r="BY13" s="1">
        <v>10</v>
      </c>
      <c r="BZ13" s="2">
        <f>SUM(BX13/DW13*100)</f>
        <v>44.715447154471541</v>
      </c>
      <c r="CA13" s="1">
        <v>15.5</v>
      </c>
      <c r="CB13" s="1">
        <v>15</v>
      </c>
      <c r="CC13" s="1">
        <f>SUM(BX13+CA13)</f>
        <v>21</v>
      </c>
      <c r="CD13" s="2">
        <f>SUM(CA13/DZ13*100)</f>
        <v>57.620817843866178</v>
      </c>
      <c r="CE13" s="1">
        <v>22</v>
      </c>
      <c r="CF13" s="1">
        <v>25</v>
      </c>
      <c r="CG13" s="2">
        <f>SUM(CE13/ED13*100)</f>
        <v>78.291814946619212</v>
      </c>
      <c r="CH13" s="1">
        <f>SUM(BX13+CA13+CE13)</f>
        <v>43</v>
      </c>
      <c r="CI13" s="2">
        <f>SUM(CH13/EF13*100)</f>
        <v>63.893016344725098</v>
      </c>
      <c r="CJ13" s="9">
        <v>26.5</v>
      </c>
      <c r="CK13" s="9">
        <v>25</v>
      </c>
      <c r="CL13" s="1">
        <f>SUM(CH13+CJ13)</f>
        <v>69.5</v>
      </c>
      <c r="CM13" s="23">
        <f>SUM(CL13/EJ13*100)</f>
        <v>71.723426212590297</v>
      </c>
      <c r="CN13" s="9">
        <v>48.8</v>
      </c>
      <c r="CO13" s="9">
        <v>30</v>
      </c>
      <c r="CP13" s="1">
        <f>SUM(CL13+CN13)</f>
        <v>118.3</v>
      </c>
      <c r="CQ13" s="13">
        <f>SUM(CP13/EN13*100)</f>
        <v>86.413440467494524</v>
      </c>
      <c r="CR13" s="9">
        <v>24.3</v>
      </c>
      <c r="CS13" s="9">
        <v>25</v>
      </c>
      <c r="CT13" s="1">
        <f>SUM(CP13+CR13)</f>
        <v>142.6</v>
      </c>
      <c r="CU13" s="3">
        <f>SUM(CT13/ER13*100)</f>
        <v>81.954022988505741</v>
      </c>
      <c r="CV13" s="3">
        <v>40.1</v>
      </c>
      <c r="CW13" s="3">
        <v>30</v>
      </c>
      <c r="CX13" s="3">
        <f t="shared" si="0"/>
        <v>182.7</v>
      </c>
      <c r="CY13" s="3">
        <f>CX13/EV13*100</f>
        <v>83.272561531449398</v>
      </c>
      <c r="CZ13" s="1">
        <v>42</v>
      </c>
      <c r="DA13" s="1">
        <v>35</v>
      </c>
      <c r="DB13" s="3">
        <f>SUM(CX13+CZ13)</f>
        <v>224.7</v>
      </c>
      <c r="DC13" s="2">
        <f>SUM(DB13/CX13*100)</f>
        <v>122.98850574712642</v>
      </c>
      <c r="DD13" s="9">
        <v>41.7</v>
      </c>
      <c r="DE13" s="9">
        <v>30</v>
      </c>
      <c r="DF13" s="27">
        <f>SUM(DB13+DE13)</f>
        <v>254.7</v>
      </c>
      <c r="DG13" s="13">
        <f>SUM(DF13/FD13*100)</f>
        <v>91.618705035971217</v>
      </c>
      <c r="DH13" s="9">
        <v>35.9</v>
      </c>
      <c r="DI13" s="9">
        <v>30</v>
      </c>
      <c r="DJ13" s="29">
        <f>SUM(DF13+DH13)</f>
        <v>290.59999999999997</v>
      </c>
      <c r="DK13" s="3">
        <f>SUM(DJ13/FH13*100)</f>
        <v>92.75454835620809</v>
      </c>
      <c r="DL13" s="9">
        <v>38.200000000000003</v>
      </c>
      <c r="DM13" s="9">
        <v>30</v>
      </c>
      <c r="DN13" s="3">
        <f>SUM(DJ13+DL13)</f>
        <v>328.79999999999995</v>
      </c>
      <c r="DO13" s="3">
        <f>SUM(DN13/FL13*100)</f>
        <v>92.881355932203377</v>
      </c>
      <c r="DP13" s="1">
        <v>38.700000000000003</v>
      </c>
      <c r="DQ13" s="1">
        <v>15</v>
      </c>
      <c r="DR13" s="3">
        <f>SUM(DN13+DP13)</f>
        <v>367.49999999999994</v>
      </c>
      <c r="DS13" s="2">
        <f>SUM(DR13/FP13*100)</f>
        <v>97.947761194029837</v>
      </c>
      <c r="DV13" s="1"/>
      <c r="DW13" s="1">
        <v>12.3</v>
      </c>
      <c r="DX13" s="1">
        <v>15</v>
      </c>
      <c r="DY13" s="1">
        <v>132.25806451612902</v>
      </c>
      <c r="DZ13" s="1">
        <v>26.9</v>
      </c>
      <c r="EA13" s="1">
        <v>25</v>
      </c>
      <c r="EB13" s="1">
        <v>39.200000000000003</v>
      </c>
      <c r="EC13" s="2">
        <v>110.11235955056181</v>
      </c>
      <c r="ED13" s="1">
        <v>28.1</v>
      </c>
      <c r="EE13" s="1">
        <v>25</v>
      </c>
      <c r="EF13" s="1">
        <v>67.300000000000011</v>
      </c>
      <c r="EG13" s="1">
        <v>97.962154294032032</v>
      </c>
      <c r="EH13" s="1">
        <v>29.6</v>
      </c>
      <c r="EI13" s="1">
        <v>25</v>
      </c>
      <c r="EJ13" s="1">
        <v>96.9</v>
      </c>
      <c r="EK13" s="1">
        <v>103.30490405117271</v>
      </c>
      <c r="EL13" s="1">
        <v>40</v>
      </c>
      <c r="EM13" s="1">
        <v>30</v>
      </c>
      <c r="EN13" s="1">
        <v>136.9</v>
      </c>
      <c r="EO13" s="3">
        <v>102.0119225037258</v>
      </c>
      <c r="EP13" s="1">
        <v>37.1</v>
      </c>
      <c r="EQ13" s="1">
        <v>30</v>
      </c>
      <c r="ER13" s="1">
        <v>174</v>
      </c>
      <c r="ES13" s="3">
        <v>101.33954571927781</v>
      </c>
      <c r="ET13" s="1">
        <v>45.4</v>
      </c>
      <c r="EU13" s="1">
        <v>35</v>
      </c>
      <c r="EV13" s="1">
        <v>219.4</v>
      </c>
      <c r="EW13" s="2">
        <v>102.09399720800371</v>
      </c>
      <c r="EX13" s="1">
        <v>28.7</v>
      </c>
      <c r="EY13" s="1">
        <v>30</v>
      </c>
      <c r="EZ13" s="1">
        <v>248.1</v>
      </c>
      <c r="FA13" s="13">
        <v>95.754534928598986</v>
      </c>
      <c r="FB13" s="1">
        <v>29.9</v>
      </c>
      <c r="FC13" s="1">
        <v>25</v>
      </c>
      <c r="FD13" s="1">
        <v>278</v>
      </c>
      <c r="FE13" s="3">
        <v>87.974683544303801</v>
      </c>
      <c r="FF13" s="1">
        <v>35.299999999999997</v>
      </c>
      <c r="FG13" s="1">
        <v>25</v>
      </c>
      <c r="FH13" s="1">
        <v>313.3</v>
      </c>
      <c r="FI13" s="3">
        <v>99.14556962025317</v>
      </c>
      <c r="FJ13" s="1">
        <v>40.700000000000003</v>
      </c>
      <c r="FK13" s="9">
        <v>30</v>
      </c>
      <c r="FL13" s="9">
        <v>354</v>
      </c>
      <c r="FM13" s="1">
        <v>96.378981758780284</v>
      </c>
      <c r="FN13" s="1">
        <v>21.2</v>
      </c>
      <c r="FO13" s="1">
        <v>15</v>
      </c>
      <c r="FP13" s="1">
        <v>375.2</v>
      </c>
      <c r="FQ13" s="3">
        <v>95.39791507754893</v>
      </c>
    </row>
    <row r="14" spans="1:177" ht="15.75" customHeight="1">
      <c r="A14" s="21" t="s">
        <v>10</v>
      </c>
      <c r="B14" s="56"/>
      <c r="C14" s="30"/>
      <c r="D14" s="30"/>
      <c r="E14" s="56"/>
      <c r="F14" s="30"/>
      <c r="G14" s="30"/>
      <c r="H14" s="30"/>
      <c r="I14" s="56"/>
      <c r="J14" s="30"/>
      <c r="K14" s="30"/>
      <c r="L14" s="30"/>
      <c r="M14" s="56"/>
      <c r="N14" s="30"/>
      <c r="O14" s="30"/>
      <c r="P14" s="30"/>
      <c r="Q14" s="56"/>
      <c r="R14" s="30"/>
      <c r="S14" s="30"/>
      <c r="T14" s="30"/>
      <c r="U14" s="56"/>
      <c r="V14" s="30"/>
      <c r="W14" s="30"/>
      <c r="X14" s="30"/>
      <c r="Y14" s="30"/>
      <c r="Z14" s="21"/>
      <c r="AA14" s="1"/>
      <c r="AB14" s="1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13"/>
      <c r="AW14" s="3"/>
      <c r="AX14" s="3"/>
      <c r="AY14" s="3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7"/>
      <c r="BQ14" s="37"/>
      <c r="BR14" s="30"/>
      <c r="BS14" s="30"/>
      <c r="BT14" s="30"/>
      <c r="BU14" s="30"/>
      <c r="BV14" s="30"/>
      <c r="BW14" s="1"/>
      <c r="BX14" s="1"/>
      <c r="BY14" s="1"/>
      <c r="BZ14" s="2"/>
      <c r="CA14" s="1"/>
      <c r="CB14" s="1"/>
      <c r="CC14" s="1"/>
      <c r="CD14" s="2"/>
      <c r="CE14" s="1"/>
      <c r="CF14" s="1"/>
      <c r="CG14" s="2"/>
      <c r="CH14" s="1"/>
      <c r="CI14" s="2"/>
      <c r="CJ14" s="1"/>
      <c r="CK14" s="1"/>
      <c r="CL14" s="1"/>
      <c r="CM14" s="23"/>
      <c r="CN14" s="9"/>
      <c r="CO14" s="9"/>
      <c r="CP14" s="1"/>
      <c r="CQ14" s="3"/>
      <c r="CR14" s="1"/>
      <c r="CS14" s="1"/>
      <c r="CT14" s="1"/>
      <c r="CU14" s="3"/>
      <c r="CV14" s="3"/>
      <c r="CW14" s="3"/>
      <c r="CX14" s="3">
        <f t="shared" si="0"/>
        <v>0</v>
      </c>
      <c r="CY14" s="3"/>
      <c r="CZ14" s="1"/>
      <c r="DA14" s="1"/>
      <c r="DB14" s="1"/>
      <c r="DC14" s="2"/>
      <c r="DD14" s="9"/>
      <c r="DE14" s="9"/>
      <c r="DF14" s="26"/>
      <c r="DG14" s="3"/>
      <c r="DH14" s="1"/>
      <c r="DI14" s="1"/>
      <c r="DJ14" s="26"/>
      <c r="DK14" s="3"/>
      <c r="DL14" s="1"/>
      <c r="DM14" s="1"/>
      <c r="DN14" s="1"/>
      <c r="DO14" s="3"/>
      <c r="DP14" s="1"/>
      <c r="DQ14" s="1"/>
      <c r="DR14" s="1"/>
      <c r="DS14" s="2"/>
      <c r="DV14" s="1"/>
      <c r="DW14" s="1"/>
      <c r="DX14" s="1"/>
      <c r="DY14" s="1"/>
      <c r="DZ14" s="1"/>
      <c r="EA14" s="1"/>
      <c r="EB14" s="1"/>
      <c r="EC14" s="2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3"/>
      <c r="EP14" s="1"/>
      <c r="EQ14" s="1"/>
      <c r="ER14" s="1"/>
      <c r="ES14" s="3"/>
      <c r="ET14" s="1"/>
      <c r="EU14" s="1"/>
      <c r="EV14" s="1"/>
      <c r="EW14" s="2"/>
      <c r="EX14" s="1"/>
      <c r="EY14" s="1"/>
      <c r="EZ14" s="1"/>
      <c r="FA14" s="13"/>
      <c r="FB14" s="1"/>
      <c r="FC14" s="1"/>
      <c r="FD14" s="1"/>
      <c r="FE14" s="3"/>
      <c r="FF14" s="1"/>
      <c r="FG14" s="1"/>
      <c r="FH14" s="1"/>
      <c r="FI14" s="3"/>
      <c r="FJ14" s="1"/>
    </row>
    <row r="15" spans="1:177" ht="20.25" customHeight="1">
      <c r="A15" s="12" t="s">
        <v>11</v>
      </c>
      <c r="B15" s="57">
        <v>8.6</v>
      </c>
      <c r="C15" s="44">
        <v>9</v>
      </c>
      <c r="D15" s="3">
        <f>B15/AA15*100</f>
        <v>172</v>
      </c>
      <c r="E15" s="59">
        <v>7.3</v>
      </c>
      <c r="F15" s="44">
        <v>9</v>
      </c>
      <c r="G15" s="44">
        <f>B15+E15</f>
        <v>15.899999999999999</v>
      </c>
      <c r="H15" s="37">
        <f>G15/AF15*100</f>
        <v>148.5981308411215</v>
      </c>
      <c r="I15" s="57">
        <v>7.4</v>
      </c>
      <c r="J15" s="44">
        <v>9</v>
      </c>
      <c r="K15" s="44">
        <f>G15+I15</f>
        <v>23.299999999999997</v>
      </c>
      <c r="L15" s="37">
        <f>K15/AJ15*100</f>
        <v>165.24822695035459</v>
      </c>
      <c r="M15" s="57">
        <v>6.6</v>
      </c>
      <c r="N15" s="44">
        <v>7</v>
      </c>
      <c r="O15" s="44">
        <f>K15+M15</f>
        <v>29.9</v>
      </c>
      <c r="P15" s="37">
        <f>O15/AN15*100</f>
        <v>181.21212121212119</v>
      </c>
      <c r="Q15" s="57"/>
      <c r="R15" s="31"/>
      <c r="S15" s="31"/>
      <c r="T15" s="31"/>
      <c r="U15" s="57"/>
      <c r="V15" s="31"/>
      <c r="W15" s="31"/>
      <c r="X15" s="31"/>
      <c r="Y15" s="31"/>
      <c r="Z15" s="12"/>
      <c r="AA15" s="9">
        <v>5</v>
      </c>
      <c r="AB15" s="9">
        <v>4.5</v>
      </c>
      <c r="AC15" s="3">
        <f>SUM(AA15/BX15*100)</f>
        <v>100</v>
      </c>
      <c r="AD15" s="3">
        <v>5.7</v>
      </c>
      <c r="AE15" s="3">
        <v>6</v>
      </c>
      <c r="AF15" s="3">
        <f>AA15+AD15</f>
        <v>10.7</v>
      </c>
      <c r="AG15" s="3">
        <f>SUM(AF15/CC15*100)</f>
        <v>133.75</v>
      </c>
      <c r="AH15" s="3">
        <v>3.4</v>
      </c>
      <c r="AI15" s="3">
        <v>3.5</v>
      </c>
      <c r="AJ15" s="3">
        <f>SUM(AF15+AH15)</f>
        <v>14.1</v>
      </c>
      <c r="AK15" s="3">
        <f>AJ15/CH15*100</f>
        <v>108.46153846153845</v>
      </c>
      <c r="AL15" s="3">
        <v>2.4</v>
      </c>
      <c r="AM15" s="3">
        <v>3</v>
      </c>
      <c r="AN15" s="3">
        <f>SUM(AJ15+AL15)</f>
        <v>16.5</v>
      </c>
      <c r="AO15" s="3">
        <f>SUM(AN15/CL15*100)</f>
        <v>110.00000000000001</v>
      </c>
      <c r="AP15" s="3">
        <v>6.1</v>
      </c>
      <c r="AQ15" s="3">
        <v>5</v>
      </c>
      <c r="AR15" s="3">
        <f>SUM(AN15+AP15)</f>
        <v>22.6</v>
      </c>
      <c r="AS15" s="3">
        <f>SUM(AR15/CP15*100)</f>
        <v>113.00000000000001</v>
      </c>
      <c r="AT15" s="3">
        <v>4</v>
      </c>
      <c r="AU15" s="3">
        <v>4</v>
      </c>
      <c r="AV15" s="13">
        <f>SUM(AR15+AT15)</f>
        <v>26.6</v>
      </c>
      <c r="AW15" s="3">
        <f>SUM(AV15/CT15*100)</f>
        <v>110.83333333333334</v>
      </c>
      <c r="AX15" s="3">
        <v>6.4</v>
      </c>
      <c r="AY15" s="3">
        <v>5.5</v>
      </c>
      <c r="AZ15" s="37">
        <f>AV15+AX15</f>
        <v>33</v>
      </c>
      <c r="BA15" s="37">
        <f>AZ15/CX15*100</f>
        <v>117.85714285714286</v>
      </c>
      <c r="BB15" s="31">
        <v>6.7</v>
      </c>
      <c r="BC15" s="37">
        <v>6</v>
      </c>
      <c r="BD15" s="37">
        <f>AZ15+BB15</f>
        <v>39.700000000000003</v>
      </c>
      <c r="BE15" s="37">
        <f>BD15/DB15*100</f>
        <v>107.29729729729731</v>
      </c>
      <c r="BF15" s="37">
        <v>7.5</v>
      </c>
      <c r="BG15" s="37">
        <v>6.5</v>
      </c>
      <c r="BH15" s="37">
        <f>BD15+BF15</f>
        <v>47.2</v>
      </c>
      <c r="BI15" s="37">
        <f>BE15+BG15</f>
        <v>113.79729729729731</v>
      </c>
      <c r="BJ15" s="31">
        <v>6.9</v>
      </c>
      <c r="BK15" s="31">
        <v>7</v>
      </c>
      <c r="BL15" s="37">
        <f>BH15+BJ15</f>
        <v>54.1</v>
      </c>
      <c r="BM15" s="37">
        <f>BL15/DJ15*100</f>
        <v>121.57303370786516</v>
      </c>
      <c r="BN15" s="31">
        <v>7.4</v>
      </c>
      <c r="BO15" s="31">
        <v>7.5</v>
      </c>
      <c r="BP15" s="37">
        <f>BL15+BN15</f>
        <v>61.5</v>
      </c>
      <c r="BQ15" s="37">
        <f>BP15/DN15*100</f>
        <v>119.41747572815532</v>
      </c>
      <c r="BR15" s="31">
        <v>8</v>
      </c>
      <c r="BS15" s="31">
        <v>7.5</v>
      </c>
      <c r="BT15" s="37">
        <f>BP15+BR15</f>
        <v>69.5</v>
      </c>
      <c r="BU15" s="37">
        <f>BT15/DR15*100</f>
        <v>125.22522522522523</v>
      </c>
      <c r="BV15" s="31"/>
      <c r="BW15" s="1">
        <v>3</v>
      </c>
      <c r="BX15" s="9">
        <v>5</v>
      </c>
      <c r="BY15" s="9">
        <v>4.5</v>
      </c>
      <c r="BZ15" s="23">
        <f>SUM(BX15/DW15*100)</f>
        <v>62.5</v>
      </c>
      <c r="CA15" s="9">
        <v>3</v>
      </c>
      <c r="CB15" s="9">
        <v>4</v>
      </c>
      <c r="CC15" s="1">
        <f>SUM(BX15+CA15)</f>
        <v>8</v>
      </c>
      <c r="CD15" s="23">
        <f>SUM(CA15/DZ15*100)</f>
        <v>60</v>
      </c>
      <c r="CE15" s="9">
        <v>5</v>
      </c>
      <c r="CF15" s="9">
        <v>3</v>
      </c>
      <c r="CG15" s="2">
        <f>SUM(CE15/ED15*100)</f>
        <v>83.333333333333343</v>
      </c>
      <c r="CH15" s="1">
        <f>SUM(BX15+CA15+CE15)</f>
        <v>13</v>
      </c>
      <c r="CI15" s="23">
        <f>SUM(CH15/EF15*100)</f>
        <v>68.421052631578945</v>
      </c>
      <c r="CJ15" s="9">
        <v>2</v>
      </c>
      <c r="CK15" s="9">
        <v>4</v>
      </c>
      <c r="CL15" s="1">
        <f>SUM(CH15+CJ15)</f>
        <v>15</v>
      </c>
      <c r="CM15" s="23">
        <f>SUM(CL15/EJ15*100)</f>
        <v>62.5</v>
      </c>
      <c r="CN15" s="9">
        <v>5</v>
      </c>
      <c r="CO15" s="9">
        <v>4</v>
      </c>
      <c r="CP15" s="1">
        <f>SUM(CL15+CN15)</f>
        <v>20</v>
      </c>
      <c r="CQ15" s="3">
        <f>SUM(CP15/EN15*100)</f>
        <v>71.428571428571431</v>
      </c>
      <c r="CR15" s="9">
        <v>4</v>
      </c>
      <c r="CS15" s="9">
        <v>4</v>
      </c>
      <c r="CT15" s="1">
        <f>SUM(CP15+CR15)</f>
        <v>24</v>
      </c>
      <c r="CU15" s="3">
        <f>SUM(CT15/ER15*100)</f>
        <v>75</v>
      </c>
      <c r="CV15" s="3">
        <v>4</v>
      </c>
      <c r="CW15" s="3">
        <v>4</v>
      </c>
      <c r="CX15" s="3">
        <f t="shared" si="0"/>
        <v>28</v>
      </c>
      <c r="CY15" s="3">
        <f>CX15/EV15*100</f>
        <v>77.777777777777786</v>
      </c>
      <c r="CZ15" s="1">
        <v>9</v>
      </c>
      <c r="DA15" s="1">
        <v>5</v>
      </c>
      <c r="DB15" s="3">
        <f>SUM(CX15+CZ15)</f>
        <v>37</v>
      </c>
      <c r="DC15" s="2">
        <f>SUM(DB15/CX15*100)</f>
        <v>132.14285714285714</v>
      </c>
      <c r="DD15" s="9">
        <v>3.7</v>
      </c>
      <c r="DE15" s="9">
        <v>3.5</v>
      </c>
      <c r="DF15" s="27">
        <f>SUM(DB15+DE15)</f>
        <v>40.5</v>
      </c>
      <c r="DG15" s="3">
        <f>SUM(DF15/FD15*100)</f>
        <v>106.57894736842107</v>
      </c>
      <c r="DH15" s="9">
        <v>4</v>
      </c>
      <c r="DI15" s="9">
        <v>4</v>
      </c>
      <c r="DJ15" s="29">
        <f>SUM(DF15+DH15)</f>
        <v>44.5</v>
      </c>
      <c r="DK15" s="13">
        <f>SUM(DJ15/FH15*100)</f>
        <v>108.53658536585367</v>
      </c>
      <c r="DL15" s="9">
        <v>7</v>
      </c>
      <c r="DM15" s="9">
        <v>6.5</v>
      </c>
      <c r="DN15" s="3">
        <f>SUM(DJ15+DL15)</f>
        <v>51.5</v>
      </c>
      <c r="DO15" s="3">
        <f>SUM(DN15/FL15*100)</f>
        <v>119.76744186046511</v>
      </c>
      <c r="DP15" s="1">
        <v>4</v>
      </c>
      <c r="DQ15" s="1">
        <v>4</v>
      </c>
      <c r="DR15" s="3">
        <f>SUM(DN15+DP15)</f>
        <v>55.5</v>
      </c>
      <c r="DS15" s="2">
        <f>SUM(DR15/FP15*100)</f>
        <v>120.65217391304348</v>
      </c>
      <c r="DV15" s="1"/>
      <c r="DW15" s="1">
        <v>8</v>
      </c>
      <c r="DX15" s="1">
        <v>7</v>
      </c>
      <c r="DY15" s="1">
        <v>100</v>
      </c>
      <c r="DZ15" s="1">
        <v>5</v>
      </c>
      <c r="EA15" s="1">
        <v>3</v>
      </c>
      <c r="EB15" s="1">
        <v>13</v>
      </c>
      <c r="EC15" s="2">
        <v>76.470588235294116</v>
      </c>
      <c r="ED15" s="1">
        <v>6</v>
      </c>
      <c r="EE15" s="1">
        <v>5</v>
      </c>
      <c r="EF15" s="1">
        <v>19</v>
      </c>
      <c r="EG15" s="1">
        <v>82.608695652173907</v>
      </c>
      <c r="EH15" s="1">
        <v>5</v>
      </c>
      <c r="EI15" s="1">
        <v>5</v>
      </c>
      <c r="EJ15" s="1">
        <v>24</v>
      </c>
      <c r="EK15" s="1">
        <v>64.86486486486487</v>
      </c>
      <c r="EL15" s="1">
        <v>4</v>
      </c>
      <c r="EM15" s="1">
        <v>4</v>
      </c>
      <c r="EN15" s="1">
        <v>28</v>
      </c>
      <c r="EO15" s="3">
        <v>68.292682926829272</v>
      </c>
      <c r="EP15" s="1">
        <v>4</v>
      </c>
      <c r="EQ15" s="1">
        <v>4</v>
      </c>
      <c r="ER15" s="1">
        <v>32</v>
      </c>
      <c r="ES15" s="3">
        <v>65.306122448979593</v>
      </c>
      <c r="ET15" s="1">
        <v>4</v>
      </c>
      <c r="EU15" s="1">
        <v>4</v>
      </c>
      <c r="EV15" s="1">
        <v>36</v>
      </c>
      <c r="EW15" s="2">
        <v>65.454545454545453</v>
      </c>
      <c r="EX15" s="1">
        <v>1</v>
      </c>
      <c r="EY15" s="1">
        <v>1</v>
      </c>
      <c r="EZ15" s="1">
        <v>37</v>
      </c>
      <c r="FA15" s="13">
        <v>59.677419354838712</v>
      </c>
      <c r="FB15" s="1">
        <v>1</v>
      </c>
      <c r="FC15" s="1">
        <v>2.5</v>
      </c>
      <c r="FD15" s="1">
        <v>38</v>
      </c>
      <c r="FE15" s="3">
        <v>44.705882352941181</v>
      </c>
      <c r="FF15" s="1">
        <v>3</v>
      </c>
      <c r="FG15" s="1">
        <v>3</v>
      </c>
      <c r="FH15" s="1">
        <v>41</v>
      </c>
      <c r="FI15" s="3">
        <v>48.235294117647058</v>
      </c>
      <c r="FJ15" s="1">
        <v>2</v>
      </c>
      <c r="FK15" s="9">
        <v>3</v>
      </c>
      <c r="FL15" s="9">
        <v>43</v>
      </c>
      <c r="FM15" s="1">
        <v>47.252747252747248</v>
      </c>
      <c r="FN15" s="1">
        <v>3</v>
      </c>
      <c r="FO15" s="1">
        <v>3</v>
      </c>
      <c r="FP15" s="1">
        <v>46</v>
      </c>
      <c r="FQ15" s="3">
        <v>46</v>
      </c>
    </row>
    <row r="16" spans="1:177" ht="36" customHeight="1">
      <c r="A16" s="21" t="s">
        <v>12</v>
      </c>
      <c r="B16" s="56"/>
      <c r="C16" s="30"/>
      <c r="D16" s="30"/>
      <c r="E16" s="56"/>
      <c r="F16" s="30"/>
      <c r="G16" s="30"/>
      <c r="H16" s="30"/>
      <c r="I16" s="56"/>
      <c r="J16" s="30"/>
      <c r="K16" s="30"/>
      <c r="L16" s="30"/>
      <c r="M16" s="56"/>
      <c r="N16" s="30"/>
      <c r="O16" s="30"/>
      <c r="P16" s="30"/>
      <c r="Q16" s="56"/>
      <c r="R16" s="30"/>
      <c r="S16" s="30"/>
      <c r="T16" s="30"/>
      <c r="U16" s="56"/>
      <c r="V16" s="30"/>
      <c r="W16" s="30"/>
      <c r="X16" s="30"/>
      <c r="Y16" s="30"/>
      <c r="Z16" s="21"/>
      <c r="AA16" s="1"/>
      <c r="AB16" s="1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1"/>
      <c r="BX16" s="1"/>
      <c r="BY16" s="1"/>
      <c r="BZ16" s="23"/>
      <c r="CA16" s="9"/>
      <c r="CB16" s="9"/>
      <c r="CC16" s="9"/>
      <c r="CD16" s="23"/>
      <c r="CE16" s="9"/>
      <c r="CF16" s="1"/>
      <c r="CG16" s="2"/>
      <c r="CH16" s="1"/>
      <c r="CI16" s="2"/>
      <c r="CJ16" s="1"/>
      <c r="CK16" s="1"/>
      <c r="CL16" s="1"/>
      <c r="CM16" s="23"/>
      <c r="CN16" s="9"/>
      <c r="CO16" s="9"/>
      <c r="CP16" s="1"/>
      <c r="CQ16" s="3"/>
      <c r="CR16" s="9"/>
      <c r="CS16" s="9"/>
      <c r="CT16" s="9"/>
      <c r="CU16" s="3"/>
      <c r="CV16" s="3"/>
      <c r="CW16" s="3"/>
      <c r="CX16" s="3"/>
      <c r="CY16" s="3"/>
      <c r="CZ16" s="1"/>
      <c r="DA16" s="1"/>
      <c r="DB16" s="1"/>
      <c r="DC16" s="2"/>
      <c r="DD16" s="9"/>
      <c r="DE16" s="9"/>
      <c r="DF16" s="26"/>
      <c r="DG16" s="3"/>
      <c r="DH16" s="1"/>
      <c r="DI16" s="1"/>
      <c r="DJ16" s="26"/>
      <c r="DK16" s="3"/>
      <c r="DL16" s="1"/>
      <c r="DM16" s="1"/>
      <c r="DN16" s="1"/>
      <c r="DO16" s="3"/>
      <c r="DP16" s="1"/>
      <c r="DQ16" s="1"/>
      <c r="DR16" s="1"/>
      <c r="DS16" s="2"/>
      <c r="DV16" s="1"/>
      <c r="DW16" s="1"/>
      <c r="DX16" s="1"/>
      <c r="DY16" s="1"/>
      <c r="DZ16" s="1"/>
      <c r="EA16" s="1"/>
      <c r="EB16" s="1"/>
      <c r="EC16" s="2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3"/>
      <c r="EP16" s="1"/>
      <c r="EQ16" s="1"/>
      <c r="ER16" s="1"/>
      <c r="ES16" s="3"/>
      <c r="ET16" s="1"/>
      <c r="EU16" s="1"/>
      <c r="EV16" s="1"/>
      <c r="EW16" s="2"/>
      <c r="EX16" s="1"/>
      <c r="EY16" s="1"/>
      <c r="EZ16" s="1"/>
      <c r="FA16" s="13"/>
      <c r="FB16" s="1"/>
      <c r="FC16" s="1"/>
      <c r="FD16" s="1"/>
      <c r="FE16" s="3"/>
      <c r="FF16" s="1"/>
      <c r="FG16" s="1"/>
      <c r="FH16" s="1"/>
      <c r="FI16" s="3"/>
      <c r="FJ16" s="1"/>
    </row>
    <row r="17" spans="1:177" ht="41.25" customHeight="1">
      <c r="A17" s="12" t="s">
        <v>9</v>
      </c>
      <c r="B17" s="59">
        <v>17.2</v>
      </c>
      <c r="C17" s="44">
        <v>25</v>
      </c>
      <c r="D17" s="3">
        <f>B17/AA17*100</f>
        <v>193.25842696629212</v>
      </c>
      <c r="E17" s="59">
        <v>25.1</v>
      </c>
      <c r="F17" s="44">
        <v>25</v>
      </c>
      <c r="G17" s="44">
        <f>B17+E17</f>
        <v>42.3</v>
      </c>
      <c r="H17" s="37">
        <f>G17/AF17*100</f>
        <v>119.83002832861189</v>
      </c>
      <c r="I17" s="57">
        <v>45.5</v>
      </c>
      <c r="J17" s="44">
        <v>45</v>
      </c>
      <c r="K17" s="44">
        <f>G17+I17</f>
        <v>87.8</v>
      </c>
      <c r="L17" s="37">
        <f>K17/AJ17*100</f>
        <v>136.12403100775194</v>
      </c>
      <c r="M17" s="57">
        <v>42.4</v>
      </c>
      <c r="N17" s="44">
        <v>45</v>
      </c>
      <c r="O17" s="44">
        <f>K17+M17</f>
        <v>130.19999999999999</v>
      </c>
      <c r="P17" s="37">
        <f>O17/AN17*100</f>
        <v>145.15050167224081</v>
      </c>
      <c r="Q17" s="57"/>
      <c r="R17" s="31"/>
      <c r="S17" s="31"/>
      <c r="T17" s="31"/>
      <c r="U17" s="57"/>
      <c r="V17" s="31"/>
      <c r="W17" s="31"/>
      <c r="X17" s="31"/>
      <c r="Y17" s="31"/>
      <c r="Z17" s="12"/>
      <c r="AA17" s="9">
        <v>8.9</v>
      </c>
      <c r="AB17" s="9">
        <v>9</v>
      </c>
      <c r="AC17" s="13">
        <f>SUM(AA17/BX17*100)</f>
        <v>254.28571428571431</v>
      </c>
      <c r="AD17" s="13">
        <v>26.4</v>
      </c>
      <c r="AE17" s="13">
        <v>30</v>
      </c>
      <c r="AF17" s="13">
        <f>AA17+AD17</f>
        <v>35.299999999999997</v>
      </c>
      <c r="AG17" s="3">
        <f>SUM(AF17/CC17*100)</f>
        <v>123.859649122807</v>
      </c>
      <c r="AH17" s="13">
        <v>29.2</v>
      </c>
      <c r="AI17" s="13">
        <v>29</v>
      </c>
      <c r="AJ17" s="3">
        <f>SUM(AF17+AH17)</f>
        <v>64.5</v>
      </c>
      <c r="AK17" s="3">
        <f>AJ17/CH17*100</f>
        <v>155.04807692307691</v>
      </c>
      <c r="AL17" s="3">
        <v>25.2</v>
      </c>
      <c r="AM17" s="3">
        <v>25</v>
      </c>
      <c r="AN17" s="3">
        <f>SUM(AJ17+AL17)</f>
        <v>89.7</v>
      </c>
      <c r="AO17" s="3">
        <f>SUM(AN17/CL17*100)</f>
        <v>109.12408759124088</v>
      </c>
      <c r="AP17" s="3">
        <v>35.020000000000003</v>
      </c>
      <c r="AQ17" s="3">
        <v>35</v>
      </c>
      <c r="AR17" s="3">
        <f>SUM(AN17+AP17)</f>
        <v>124.72</v>
      </c>
      <c r="AS17" s="13">
        <f>SUM(AR17/CP17*100)</f>
        <v>104.63087248322147</v>
      </c>
      <c r="AT17" s="13">
        <v>34.6</v>
      </c>
      <c r="AU17" s="13">
        <v>34</v>
      </c>
      <c r="AV17" s="13">
        <f>SUM(AR17+AT17)</f>
        <v>159.32</v>
      </c>
      <c r="AW17" s="3">
        <f>SUM(AV17/CT17*100)</f>
        <v>104.40366972477064</v>
      </c>
      <c r="AX17" s="3">
        <v>38.799999999999997</v>
      </c>
      <c r="AY17" s="3">
        <v>35</v>
      </c>
      <c r="AZ17" s="37">
        <f>AV17+AX17</f>
        <v>198.12</v>
      </c>
      <c r="BA17" s="37">
        <f>AZ17/CX17*100</f>
        <v>95.204228736184533</v>
      </c>
      <c r="BB17" s="31">
        <v>25.4</v>
      </c>
      <c r="BC17" s="37">
        <v>34</v>
      </c>
      <c r="BD17" s="37">
        <f>AZ17+BB17</f>
        <v>223.52</v>
      </c>
      <c r="BE17" s="37">
        <f>BD17/DB17*100</f>
        <v>90.787977254264831</v>
      </c>
      <c r="BF17" s="37">
        <v>43.5</v>
      </c>
      <c r="BG17" s="37">
        <v>38</v>
      </c>
      <c r="BH17" s="37">
        <f>BD17+BF17</f>
        <v>267.02</v>
      </c>
      <c r="BI17" s="37">
        <f>BH17/DF17*100</f>
        <v>93.298392732354998</v>
      </c>
      <c r="BJ17" s="31">
        <v>50.4</v>
      </c>
      <c r="BK17" s="31">
        <v>40</v>
      </c>
      <c r="BL17" s="37">
        <f>BH17+BJ17</f>
        <v>317.41999999999996</v>
      </c>
      <c r="BM17" s="37">
        <f>BL17/DJ17*100</f>
        <v>98.853939582684518</v>
      </c>
      <c r="BN17" s="31">
        <v>57.9</v>
      </c>
      <c r="BO17" s="31">
        <v>40</v>
      </c>
      <c r="BP17" s="37">
        <f>BL17+BN17</f>
        <v>375.31999999999994</v>
      </c>
      <c r="BQ17" s="37">
        <f>BP17/DN17*100</f>
        <v>102.99670691547749</v>
      </c>
      <c r="BR17" s="31">
        <v>43.3</v>
      </c>
      <c r="BS17" s="31">
        <v>40</v>
      </c>
      <c r="BT17" s="37">
        <f>BP17+BR17</f>
        <v>418.61999999999995</v>
      </c>
      <c r="BU17" s="37">
        <f>BT17/DR17*100</f>
        <v>104.81221832749124</v>
      </c>
      <c r="BV17" s="31"/>
      <c r="BW17" s="1">
        <v>10</v>
      </c>
      <c r="BX17" s="1">
        <v>3.5</v>
      </c>
      <c r="BY17" s="1">
        <v>15</v>
      </c>
      <c r="BZ17" s="23">
        <f>SUM(BX17/DW17*100)</f>
        <v>28.2258064516129</v>
      </c>
      <c r="CA17" s="9">
        <v>25</v>
      </c>
      <c r="CB17" s="9">
        <v>25</v>
      </c>
      <c r="CC17" s="1">
        <f>SUM(BX17+CA17)</f>
        <v>28.5</v>
      </c>
      <c r="CD17" s="2">
        <f>SUM(CA17/DZ17*100)</f>
        <v>183.82352941176472</v>
      </c>
      <c r="CE17" s="9">
        <v>13.1</v>
      </c>
      <c r="CF17" s="9">
        <v>30</v>
      </c>
      <c r="CG17" s="2">
        <f>SUM(CE17/ED17*100)</f>
        <v>55.982905982905983</v>
      </c>
      <c r="CH17" s="1">
        <f>SUM(BX17+CA17+CE17)</f>
        <v>41.6</v>
      </c>
      <c r="CI17" s="2">
        <f>SUM(CH17/EF17*100)</f>
        <v>84.21052631578948</v>
      </c>
      <c r="CJ17" s="1">
        <v>40.6</v>
      </c>
      <c r="CK17" s="1">
        <v>35</v>
      </c>
      <c r="CL17" s="1">
        <f>SUM(CH17+CJ17)</f>
        <v>82.2</v>
      </c>
      <c r="CM17" s="23">
        <f>SUM(CL17/EJ17*100)</f>
        <v>117.42857142857144</v>
      </c>
      <c r="CN17" s="9">
        <v>37</v>
      </c>
      <c r="CO17" s="9">
        <v>35</v>
      </c>
      <c r="CP17" s="1">
        <f>SUM(CL17+CN17)</f>
        <v>119.2</v>
      </c>
      <c r="CQ17" s="3">
        <f>SUM(CP17/EN17*100)</f>
        <v>114.39539347408829</v>
      </c>
      <c r="CR17" s="9">
        <v>33.4</v>
      </c>
      <c r="CS17" s="9">
        <v>33</v>
      </c>
      <c r="CT17" s="1">
        <f>SUM(CP17+CR17)</f>
        <v>152.6</v>
      </c>
      <c r="CU17" s="3">
        <f>SUM(CT17/ER17*100)</f>
        <v>114.99623210248681</v>
      </c>
      <c r="CV17" s="3">
        <v>55.5</v>
      </c>
      <c r="CW17" s="3">
        <v>40</v>
      </c>
      <c r="CX17" s="3">
        <f>CT17+CV17</f>
        <v>208.1</v>
      </c>
      <c r="CY17" s="3">
        <f>CX17/EV17*100</f>
        <v>127.35618115055081</v>
      </c>
      <c r="CZ17" s="1">
        <v>38.1</v>
      </c>
      <c r="DA17" s="1">
        <v>35</v>
      </c>
      <c r="DB17" s="3">
        <f>SUM(CX17+CZ17)</f>
        <v>246.2</v>
      </c>
      <c r="DC17" s="2">
        <f>SUM(DB17/CX17*100)</f>
        <v>118.30850552618932</v>
      </c>
      <c r="DD17" s="9">
        <v>40.700000000000003</v>
      </c>
      <c r="DE17" s="9">
        <v>40</v>
      </c>
      <c r="DF17" s="27">
        <f>SUM(DB17+DE17)</f>
        <v>286.2</v>
      </c>
      <c r="DG17" s="3">
        <f>SUM(DF17/FD17*100)</f>
        <v>126.24614027348919</v>
      </c>
      <c r="DH17" s="1">
        <v>34.9</v>
      </c>
      <c r="DI17" s="1">
        <v>34</v>
      </c>
      <c r="DJ17" s="29">
        <f>SUM(DF17+DH17)</f>
        <v>321.09999999999997</v>
      </c>
      <c r="DK17" s="3">
        <f>SUM(DJ17/FH17*100)</f>
        <v>121.35298563869992</v>
      </c>
      <c r="DL17" s="1">
        <v>43.3</v>
      </c>
      <c r="DM17" s="1">
        <v>35</v>
      </c>
      <c r="DN17" s="3">
        <f>SUM(DJ17+DL17)</f>
        <v>364.4</v>
      </c>
      <c r="DO17" s="3">
        <f>SUM(DN17/FL17*100)</f>
        <v>122.73492758504547</v>
      </c>
      <c r="DP17" s="1">
        <v>35</v>
      </c>
      <c r="DQ17" s="1">
        <v>15</v>
      </c>
      <c r="DR17" s="3">
        <f>SUM(DN17+DP17)</f>
        <v>399.4</v>
      </c>
      <c r="DS17" s="2">
        <f>SUM(DR17/FP17*100)</f>
        <v>125.67652611705475</v>
      </c>
      <c r="DV17" s="1"/>
      <c r="DW17" s="1">
        <v>12.4</v>
      </c>
      <c r="DX17" s="1">
        <v>15</v>
      </c>
      <c r="DY17" s="1">
        <v>124</v>
      </c>
      <c r="DZ17" s="1">
        <v>13.6</v>
      </c>
      <c r="EA17" s="1">
        <v>20</v>
      </c>
      <c r="EB17" s="1">
        <v>26</v>
      </c>
      <c r="EC17" s="2">
        <v>188.40579710144928</v>
      </c>
      <c r="ED17" s="1">
        <v>23.4</v>
      </c>
      <c r="EE17" s="1">
        <v>25</v>
      </c>
      <c r="EF17" s="1">
        <v>49.4</v>
      </c>
      <c r="EG17" s="1">
        <v>109.53436807095342</v>
      </c>
      <c r="EH17" s="1">
        <v>20.6</v>
      </c>
      <c r="EI17" s="1">
        <v>25</v>
      </c>
      <c r="EJ17" s="1">
        <v>70</v>
      </c>
      <c r="EK17" s="1">
        <v>96.551724137931032</v>
      </c>
      <c r="EL17" s="1">
        <v>34.200000000000003</v>
      </c>
      <c r="EM17" s="1">
        <v>30</v>
      </c>
      <c r="EN17" s="1">
        <v>104.2</v>
      </c>
      <c r="EO17" s="3">
        <v>101.36186770428014</v>
      </c>
      <c r="EP17" s="1">
        <v>28.5</v>
      </c>
      <c r="EQ17" s="1">
        <v>30</v>
      </c>
      <c r="ER17" s="1">
        <v>132.69999999999999</v>
      </c>
      <c r="ES17" s="3">
        <v>94.113475177304963</v>
      </c>
      <c r="ET17" s="1">
        <v>30.7</v>
      </c>
      <c r="EU17" s="1">
        <v>30</v>
      </c>
      <c r="EV17" s="1">
        <v>163.39999999999998</v>
      </c>
      <c r="EW17" s="2">
        <v>92.630385487528329</v>
      </c>
      <c r="EX17" s="1">
        <v>30.3</v>
      </c>
      <c r="EY17" s="1">
        <v>30</v>
      </c>
      <c r="EZ17" s="1">
        <v>193.7</v>
      </c>
      <c r="FA17" s="13">
        <v>96.224540486835551</v>
      </c>
      <c r="FB17" s="1">
        <v>33</v>
      </c>
      <c r="FC17" s="1">
        <v>30</v>
      </c>
      <c r="FD17" s="1">
        <v>226.7</v>
      </c>
      <c r="FE17" s="3">
        <v>85.903751420992805</v>
      </c>
      <c r="FF17" s="1">
        <v>37.9</v>
      </c>
      <c r="FG17" s="1">
        <v>33</v>
      </c>
      <c r="FH17" s="1">
        <v>264.59999999999997</v>
      </c>
      <c r="FI17" s="3">
        <v>100.26525198938991</v>
      </c>
      <c r="FJ17" s="1">
        <v>32.299999999999997</v>
      </c>
      <c r="FK17" s="9">
        <v>30</v>
      </c>
      <c r="FL17" s="9">
        <v>296.89999999999998</v>
      </c>
      <c r="FM17" s="1">
        <v>99.497319034852552</v>
      </c>
      <c r="FN17" s="1">
        <v>20.9</v>
      </c>
      <c r="FO17" s="1">
        <v>10</v>
      </c>
      <c r="FP17" s="1">
        <v>317.79999999999995</v>
      </c>
      <c r="FQ17" s="3">
        <v>96.860713197195963</v>
      </c>
    </row>
    <row r="18" spans="1:177" ht="39" customHeight="1">
      <c r="A18" s="22" t="s">
        <v>13</v>
      </c>
      <c r="B18" s="58"/>
      <c r="C18" s="32"/>
      <c r="D18" s="32"/>
      <c r="E18" s="58"/>
      <c r="F18" s="32"/>
      <c r="G18" s="32"/>
      <c r="H18" s="32"/>
      <c r="I18" s="58"/>
      <c r="J18" s="32"/>
      <c r="K18" s="32"/>
      <c r="L18" s="32"/>
      <c r="M18" s="58"/>
      <c r="N18" s="32"/>
      <c r="O18" s="32"/>
      <c r="P18" s="32"/>
      <c r="Q18" s="58"/>
      <c r="R18" s="32"/>
      <c r="S18" s="32"/>
      <c r="T18" s="32"/>
      <c r="U18" s="58"/>
      <c r="V18" s="32"/>
      <c r="W18" s="32"/>
      <c r="X18" s="32"/>
      <c r="Y18" s="32"/>
      <c r="Z18" s="22"/>
      <c r="AA18" s="1"/>
      <c r="AB18" s="1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1"/>
      <c r="BX18" s="1"/>
      <c r="BY18" s="1"/>
      <c r="BZ18" s="2"/>
      <c r="CA18" s="1"/>
      <c r="CB18" s="1"/>
      <c r="CC18" s="1"/>
      <c r="CD18" s="2"/>
      <c r="CE18" s="1"/>
      <c r="CF18" s="1"/>
      <c r="CG18" s="2"/>
      <c r="CH18" s="1"/>
      <c r="CI18" s="2"/>
      <c r="CJ18" s="1"/>
      <c r="CK18" s="1"/>
      <c r="CL18" s="1"/>
      <c r="CM18" s="23"/>
      <c r="CN18" s="9"/>
      <c r="CO18" s="9"/>
      <c r="CP18" s="1"/>
      <c r="CQ18" s="3"/>
      <c r="CR18" s="1"/>
      <c r="CS18" s="1"/>
      <c r="CT18" s="1"/>
      <c r="CU18" s="3"/>
      <c r="CV18" s="3"/>
      <c r="CW18" s="3"/>
      <c r="CX18" s="3"/>
      <c r="CY18" s="3"/>
      <c r="CZ18" s="1"/>
      <c r="DA18" s="1"/>
      <c r="DB18" s="1"/>
      <c r="DC18" s="2"/>
      <c r="DD18" s="9"/>
      <c r="DE18" s="9"/>
      <c r="DF18" s="26"/>
      <c r="DG18" s="3"/>
      <c r="DH18" s="1"/>
      <c r="DI18" s="1"/>
      <c r="DJ18" s="26"/>
      <c r="DK18" s="3"/>
      <c r="DL18" s="1"/>
      <c r="DM18" s="1"/>
      <c r="DN18" s="1"/>
      <c r="DO18" s="3"/>
      <c r="DP18" s="1"/>
      <c r="DQ18" s="1"/>
      <c r="DR18" s="1"/>
      <c r="DS18" s="2"/>
      <c r="DV18" s="1"/>
      <c r="DW18" s="1"/>
      <c r="DX18" s="1"/>
      <c r="DY18" s="1"/>
      <c r="DZ18" s="1"/>
      <c r="EA18" s="1"/>
      <c r="EB18" s="1"/>
      <c r="EC18" s="2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3"/>
      <c r="EP18" s="1"/>
      <c r="EQ18" s="1"/>
      <c r="ER18" s="1"/>
      <c r="ES18" s="3"/>
      <c r="ET18" s="1"/>
      <c r="EU18" s="1"/>
      <c r="EV18" s="1"/>
      <c r="EW18" s="2"/>
      <c r="EX18" s="1"/>
      <c r="EY18" s="1"/>
      <c r="EZ18" s="1"/>
      <c r="FA18" s="13"/>
      <c r="FB18" s="1"/>
      <c r="FC18" s="1"/>
      <c r="FD18" s="1"/>
      <c r="FE18" s="3"/>
      <c r="FF18" s="1"/>
      <c r="FG18" s="1"/>
      <c r="FH18" s="1"/>
      <c r="FI18" s="3"/>
      <c r="FJ18" s="1"/>
    </row>
    <row r="19" spans="1:177" s="52" customFormat="1">
      <c r="A19" s="45" t="s">
        <v>14</v>
      </c>
      <c r="B19" s="59">
        <v>0</v>
      </c>
      <c r="C19" s="46">
        <v>0</v>
      </c>
      <c r="D19" s="46">
        <v>0</v>
      </c>
      <c r="E19" s="59">
        <v>0</v>
      </c>
      <c r="F19" s="46">
        <v>0</v>
      </c>
      <c r="G19" s="46">
        <v>0</v>
      </c>
      <c r="H19" s="46">
        <v>0</v>
      </c>
      <c r="I19" s="59">
        <v>0</v>
      </c>
      <c r="J19" s="46">
        <v>0</v>
      </c>
      <c r="K19" s="46">
        <v>0</v>
      </c>
      <c r="L19" s="46">
        <v>0</v>
      </c>
      <c r="M19" s="59">
        <v>0</v>
      </c>
      <c r="N19" s="46">
        <v>0</v>
      </c>
      <c r="O19" s="46">
        <v>0</v>
      </c>
      <c r="P19" s="46">
        <v>0</v>
      </c>
      <c r="Q19" s="59"/>
      <c r="R19" s="46"/>
      <c r="S19" s="46"/>
      <c r="T19" s="46"/>
      <c r="U19" s="59"/>
      <c r="V19" s="46"/>
      <c r="W19" s="46"/>
      <c r="X19" s="46"/>
      <c r="Y19" s="46">
        <v>0</v>
      </c>
      <c r="Z19" s="45"/>
      <c r="AA19" s="47">
        <v>18</v>
      </c>
      <c r="AB19" s="47">
        <v>18</v>
      </c>
      <c r="AC19" s="48">
        <f>SUM(AA19/BX19*100)</f>
        <v>90</v>
      </c>
      <c r="AD19" s="48">
        <v>14</v>
      </c>
      <c r="AE19" s="48">
        <v>14</v>
      </c>
      <c r="AF19" s="48">
        <f>AA19+AD19</f>
        <v>32</v>
      </c>
      <c r="AG19" s="48">
        <f>SUM(AF19/CC19*100)</f>
        <v>80</v>
      </c>
      <c r="AH19" s="48">
        <v>14.4</v>
      </c>
      <c r="AI19" s="48">
        <v>14</v>
      </c>
      <c r="AJ19" s="48">
        <f>SUM(AF19+AH19)</f>
        <v>46.4</v>
      </c>
      <c r="AK19" s="48">
        <f>AJ19/CH19*100</f>
        <v>73.650793650793645</v>
      </c>
      <c r="AL19" s="48">
        <v>10</v>
      </c>
      <c r="AM19" s="48">
        <v>10</v>
      </c>
      <c r="AN19" s="48">
        <f>SUM(AJ19+AL19)</f>
        <v>56.4</v>
      </c>
      <c r="AO19" s="48">
        <f>SUM(AN19/CL19*100)</f>
        <v>64.090909090909093</v>
      </c>
      <c r="AP19" s="48">
        <v>10</v>
      </c>
      <c r="AQ19" s="48">
        <v>10</v>
      </c>
      <c r="AR19" s="48">
        <f>SUM(AN19+AP19)</f>
        <v>66.400000000000006</v>
      </c>
      <c r="AS19" s="48">
        <f>SUM(AR19/CP19*100)</f>
        <v>58.761061946902657</v>
      </c>
      <c r="AT19" s="48">
        <v>10</v>
      </c>
      <c r="AU19" s="48">
        <v>10</v>
      </c>
      <c r="AV19" s="48">
        <f>SUM(AR19+AT19)</f>
        <v>76.400000000000006</v>
      </c>
      <c r="AW19" s="48">
        <f>SUM(AV19/CT19*100)</f>
        <v>60.63492063492064</v>
      </c>
      <c r="AX19" s="48">
        <v>5.8</v>
      </c>
      <c r="AY19" s="48">
        <v>5.8</v>
      </c>
      <c r="AZ19" s="49">
        <f>AV19+AX19</f>
        <v>82.2</v>
      </c>
      <c r="BA19" s="49">
        <f>AZ19/CX19*100</f>
        <v>56.689655172413801</v>
      </c>
      <c r="BB19" s="45">
        <v>3.9</v>
      </c>
      <c r="BC19" s="45">
        <v>3.9</v>
      </c>
      <c r="BD19" s="49">
        <f>AZ19+BB19</f>
        <v>86.100000000000009</v>
      </c>
      <c r="BE19" s="49">
        <f>BD19/DB19*100</f>
        <v>54.493670886075954</v>
      </c>
      <c r="BF19" s="49">
        <v>0</v>
      </c>
      <c r="BG19" s="49">
        <v>3</v>
      </c>
      <c r="BH19" s="49">
        <f>BD19+BF19</f>
        <v>86.100000000000009</v>
      </c>
      <c r="BI19" s="49">
        <f>BH19/DF19*100</f>
        <v>47.049180327868854</v>
      </c>
      <c r="BJ19" s="45">
        <v>3</v>
      </c>
      <c r="BK19" s="45">
        <v>3</v>
      </c>
      <c r="BL19" s="49">
        <f>BH19+BJ19</f>
        <v>89.100000000000009</v>
      </c>
      <c r="BM19" s="49">
        <f>BL19/DJ19*100</f>
        <v>43.676470588235297</v>
      </c>
      <c r="BN19" s="45">
        <v>1.8</v>
      </c>
      <c r="BO19" s="45">
        <v>0</v>
      </c>
      <c r="BP19" s="49">
        <f>BL19+BN19</f>
        <v>90.9</v>
      </c>
      <c r="BQ19" s="49">
        <f>BP19/DN19*100</f>
        <v>40.221238938053098</v>
      </c>
      <c r="BR19" s="45">
        <v>0</v>
      </c>
      <c r="BS19" s="45">
        <v>0</v>
      </c>
      <c r="BT19" s="49">
        <f>BP19+BR19</f>
        <v>90.9</v>
      </c>
      <c r="BU19" s="49">
        <f>BT19/DR19*100</f>
        <v>36.951219512195124</v>
      </c>
      <c r="BV19" s="45"/>
      <c r="BW19" s="47">
        <v>23</v>
      </c>
      <c r="BX19" s="47">
        <v>20</v>
      </c>
      <c r="BY19" s="47">
        <v>20</v>
      </c>
      <c r="BZ19" s="50">
        <f>SUM(BX19/DW19*100)</f>
        <v>60.606060606060609</v>
      </c>
      <c r="CA19" s="47">
        <v>20</v>
      </c>
      <c r="CB19" s="47">
        <v>20</v>
      </c>
      <c r="CC19" s="47">
        <f>SUM(BX19+CA19)</f>
        <v>40</v>
      </c>
      <c r="CD19" s="50">
        <f>SUM(CA19/DZ19*100)</f>
        <v>100</v>
      </c>
      <c r="CE19" s="47">
        <v>23</v>
      </c>
      <c r="CF19" s="47">
        <v>23</v>
      </c>
      <c r="CG19" s="50">
        <f>SUM(CE19/ED19*100)</f>
        <v>114.99999999999999</v>
      </c>
      <c r="CH19" s="47">
        <f>SUM(BX19+CA19+CE19)</f>
        <v>63</v>
      </c>
      <c r="CI19" s="50">
        <f>SUM(CH19/EF19*100)</f>
        <v>86.301369863013704</v>
      </c>
      <c r="CJ19" s="47">
        <v>25</v>
      </c>
      <c r="CK19" s="47">
        <v>25</v>
      </c>
      <c r="CL19" s="47">
        <f>SUM(CH19+CJ19)</f>
        <v>88</v>
      </c>
      <c r="CM19" s="50">
        <f>SUM(CL19/EJ19*100)</f>
        <v>95.652173913043484</v>
      </c>
      <c r="CN19" s="47">
        <v>25</v>
      </c>
      <c r="CO19" s="47">
        <v>25</v>
      </c>
      <c r="CP19" s="47">
        <f>SUM(CL19+CN19)</f>
        <v>113</v>
      </c>
      <c r="CQ19" s="48">
        <f>SUM(CP19/EN19*100)</f>
        <v>100.89285714285714</v>
      </c>
      <c r="CR19" s="47">
        <v>13</v>
      </c>
      <c r="CS19" s="47">
        <v>13</v>
      </c>
      <c r="CT19" s="47">
        <f>SUM(CP19+CR19)</f>
        <v>126</v>
      </c>
      <c r="CU19" s="48">
        <f>SUM(CT19/ER19*100)</f>
        <v>96.18320610687023</v>
      </c>
      <c r="CV19" s="48">
        <v>19</v>
      </c>
      <c r="CW19" s="48">
        <v>19</v>
      </c>
      <c r="CX19" s="48">
        <f t="shared" ref="CX19:CX20" si="1">CT19+CV19</f>
        <v>145</v>
      </c>
      <c r="CY19" s="48">
        <f>CX19/EV19*100</f>
        <v>97.31543624161074</v>
      </c>
      <c r="CZ19" s="47">
        <v>13</v>
      </c>
      <c r="DA19" s="47">
        <v>13</v>
      </c>
      <c r="DB19" s="48">
        <f>SUM(CX19+CZ19)</f>
        <v>158</v>
      </c>
      <c r="DC19" s="50">
        <f>SUM(DB19/CX19*100)</f>
        <v>108.9655172413793</v>
      </c>
      <c r="DD19" s="47">
        <v>25</v>
      </c>
      <c r="DE19" s="47">
        <v>25</v>
      </c>
      <c r="DF19" s="51">
        <f>SUM(DB19+DE19)</f>
        <v>183</v>
      </c>
      <c r="DG19" s="48">
        <f>SUM(DF19/FD19*100)</f>
        <v>97.860962566844918</v>
      </c>
      <c r="DH19" s="47">
        <v>21</v>
      </c>
      <c r="DI19" s="47">
        <v>21</v>
      </c>
      <c r="DJ19" s="51">
        <f>SUM(DF19+DH19)</f>
        <v>204</v>
      </c>
      <c r="DK19" s="48">
        <f>SUM(DJ19/FH19*100)</f>
        <v>94.444444444444443</v>
      </c>
      <c r="DL19" s="47">
        <v>22</v>
      </c>
      <c r="DM19" s="47">
        <v>22</v>
      </c>
      <c r="DN19" s="48">
        <f>SUM(DJ19+DL19)</f>
        <v>226</v>
      </c>
      <c r="DO19" s="48">
        <f>SUM(DN19/FL19*100)</f>
        <v>93.388429752066116</v>
      </c>
      <c r="DP19" s="47">
        <v>20</v>
      </c>
      <c r="DQ19" s="47">
        <v>20</v>
      </c>
      <c r="DR19" s="48">
        <f>SUM(DN19+DP19)</f>
        <v>246</v>
      </c>
      <c r="DS19" s="50">
        <f>SUM(DR19/FP19*100)</f>
        <v>92.830188679245282</v>
      </c>
      <c r="DV19" s="47"/>
      <c r="DW19" s="47">
        <v>33</v>
      </c>
      <c r="DX19" s="47">
        <v>33</v>
      </c>
      <c r="DY19" s="47">
        <v>143.47826086956522</v>
      </c>
      <c r="DZ19" s="47">
        <v>20</v>
      </c>
      <c r="EA19" s="47">
        <v>20</v>
      </c>
      <c r="EB19" s="47">
        <v>53</v>
      </c>
      <c r="EC19" s="50">
        <v>115.21739130434783</v>
      </c>
      <c r="ED19" s="47">
        <v>20</v>
      </c>
      <c r="EE19" s="47">
        <v>20</v>
      </c>
      <c r="EF19" s="47">
        <v>73</v>
      </c>
      <c r="EG19" s="47">
        <v>105.79710144927536</v>
      </c>
      <c r="EH19" s="47">
        <v>19</v>
      </c>
      <c r="EI19" s="47">
        <v>19</v>
      </c>
      <c r="EJ19" s="47">
        <v>92</v>
      </c>
      <c r="EK19" s="47">
        <v>100</v>
      </c>
      <c r="EL19" s="47">
        <v>20</v>
      </c>
      <c r="EM19" s="47">
        <v>20</v>
      </c>
      <c r="EN19" s="47">
        <v>112</v>
      </c>
      <c r="EO19" s="48">
        <v>97.391304347826093</v>
      </c>
      <c r="EP19" s="47">
        <v>19</v>
      </c>
      <c r="EQ19" s="47">
        <v>19</v>
      </c>
      <c r="ER19" s="47">
        <v>131</v>
      </c>
      <c r="ES19" s="48">
        <v>94.927536231884062</v>
      </c>
      <c r="ET19" s="47">
        <v>18</v>
      </c>
      <c r="EU19" s="47">
        <v>18</v>
      </c>
      <c r="EV19" s="47">
        <v>149</v>
      </c>
      <c r="EW19" s="50">
        <v>92.546583850931668</v>
      </c>
      <c r="EX19" s="47">
        <v>19</v>
      </c>
      <c r="EY19" s="47">
        <v>19</v>
      </c>
      <c r="EZ19" s="47">
        <v>168</v>
      </c>
      <c r="FA19" s="48">
        <v>91.803278688524586</v>
      </c>
      <c r="FB19" s="47">
        <v>19</v>
      </c>
      <c r="FC19" s="47">
        <v>19</v>
      </c>
      <c r="FD19" s="47">
        <v>187</v>
      </c>
      <c r="FE19" s="48">
        <v>74.501992031872504</v>
      </c>
      <c r="FF19" s="47">
        <v>29</v>
      </c>
      <c r="FG19" s="47">
        <v>29</v>
      </c>
      <c r="FH19" s="47">
        <v>216</v>
      </c>
      <c r="FI19" s="48">
        <v>86.055776892430274</v>
      </c>
      <c r="FJ19" s="47">
        <v>26</v>
      </c>
      <c r="FK19" s="47">
        <v>26</v>
      </c>
      <c r="FL19" s="47">
        <v>242</v>
      </c>
      <c r="FM19" s="47">
        <v>85.211267605633793</v>
      </c>
      <c r="FN19" s="47">
        <v>23</v>
      </c>
      <c r="FO19" s="47">
        <v>23</v>
      </c>
      <c r="FP19" s="47">
        <v>265</v>
      </c>
      <c r="FQ19" s="48">
        <v>83.596214511041012</v>
      </c>
      <c r="FR19" s="47"/>
      <c r="FS19" s="47"/>
      <c r="FT19" s="47"/>
      <c r="FU19" s="47"/>
    </row>
    <row r="20" spans="1:177" s="52" customFormat="1">
      <c r="A20" s="45" t="s">
        <v>15</v>
      </c>
      <c r="B20" s="59">
        <v>0</v>
      </c>
      <c r="C20" s="46">
        <v>0</v>
      </c>
      <c r="D20" s="46">
        <v>0</v>
      </c>
      <c r="E20" s="59">
        <v>0</v>
      </c>
      <c r="F20" s="46">
        <v>0</v>
      </c>
      <c r="G20" s="46">
        <v>0</v>
      </c>
      <c r="H20" s="46">
        <v>0</v>
      </c>
      <c r="I20" s="59">
        <v>0</v>
      </c>
      <c r="J20" s="46">
        <v>0</v>
      </c>
      <c r="K20" s="46">
        <v>0</v>
      </c>
      <c r="L20" s="46">
        <v>0</v>
      </c>
      <c r="M20" s="59">
        <v>0</v>
      </c>
      <c r="N20" s="46">
        <v>0</v>
      </c>
      <c r="O20" s="46">
        <v>0</v>
      </c>
      <c r="P20" s="46">
        <v>0</v>
      </c>
      <c r="Q20" s="59"/>
      <c r="R20" s="46"/>
      <c r="S20" s="46"/>
      <c r="T20" s="46"/>
      <c r="U20" s="59"/>
      <c r="V20" s="46"/>
      <c r="W20" s="46"/>
      <c r="X20" s="46"/>
      <c r="Y20" s="46">
        <v>0</v>
      </c>
      <c r="Z20" s="45"/>
      <c r="AA20" s="47">
        <v>3</v>
      </c>
      <c r="AB20" s="47">
        <v>3</v>
      </c>
      <c r="AC20" s="48">
        <f>SUM(AA20/BX20*100)</f>
        <v>75</v>
      </c>
      <c r="AD20" s="48">
        <v>2</v>
      </c>
      <c r="AE20" s="48">
        <v>2</v>
      </c>
      <c r="AF20" s="48">
        <f>AA20+AD20</f>
        <v>5</v>
      </c>
      <c r="AG20" s="48">
        <f>SUM(AF20/CC20*100)</f>
        <v>71.428571428571431</v>
      </c>
      <c r="AH20" s="48">
        <v>3.1</v>
      </c>
      <c r="AI20" s="48">
        <v>3</v>
      </c>
      <c r="AJ20" s="48">
        <f>SUM(AF20+AH20)</f>
        <v>8.1</v>
      </c>
      <c r="AK20" s="48">
        <f>AJ20/CH20*100</f>
        <v>73.636363636363626</v>
      </c>
      <c r="AL20" s="48">
        <v>2.8</v>
      </c>
      <c r="AM20" s="48">
        <v>2.8</v>
      </c>
      <c r="AN20" s="48">
        <f>SUM(AJ20+AL20)</f>
        <v>10.899999999999999</v>
      </c>
      <c r="AO20" s="48">
        <f>SUM(AN20/CL20*100)</f>
        <v>72.666666666666657</v>
      </c>
      <c r="AP20" s="48">
        <v>2.8</v>
      </c>
      <c r="AQ20" s="48">
        <v>3</v>
      </c>
      <c r="AR20" s="48">
        <f>SUM(AN20+AP20)</f>
        <v>13.7</v>
      </c>
      <c r="AS20" s="48">
        <f>SUM(AR20/CP20*100)</f>
        <v>76.111111111111114</v>
      </c>
      <c r="AT20" s="48">
        <v>3</v>
      </c>
      <c r="AU20" s="48">
        <v>3</v>
      </c>
      <c r="AV20" s="48">
        <f>SUM(AR20+AT20)</f>
        <v>16.7</v>
      </c>
      <c r="AW20" s="48">
        <f>SUM(AV20/CT20*100)</f>
        <v>75.909090909090907</v>
      </c>
      <c r="AX20" s="48">
        <v>2.2000000000000002</v>
      </c>
      <c r="AY20" s="48">
        <v>2.2000000000000002</v>
      </c>
      <c r="AZ20" s="49">
        <f>AV20+AX20</f>
        <v>18.899999999999999</v>
      </c>
      <c r="BA20" s="49">
        <f>AZ20/CX20*100</f>
        <v>72.692307692307693</v>
      </c>
      <c r="BB20" s="45">
        <v>2.5</v>
      </c>
      <c r="BC20" s="45">
        <v>2.5</v>
      </c>
      <c r="BD20" s="49">
        <f>AZ20+BB20</f>
        <v>21.4</v>
      </c>
      <c r="BE20" s="49">
        <f>BD20/DB20*100</f>
        <v>71.333333333333329</v>
      </c>
      <c r="BF20" s="49">
        <v>2.8</v>
      </c>
      <c r="BG20" s="49">
        <v>2.8</v>
      </c>
      <c r="BH20" s="49">
        <f>BD20+BF20</f>
        <v>24.2</v>
      </c>
      <c r="BI20" s="49">
        <f>BH20/DF20*100</f>
        <v>71.17647058823529</v>
      </c>
      <c r="BJ20" s="45">
        <v>0</v>
      </c>
      <c r="BK20" s="45">
        <v>2.8</v>
      </c>
      <c r="BL20" s="49">
        <f>BH20+BJ20</f>
        <v>24.2</v>
      </c>
      <c r="BM20" s="49">
        <f>BL20/DJ20*100</f>
        <v>63.684210526315788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9">
        <f>BP20+BR20</f>
        <v>0</v>
      </c>
      <c r="BU20" s="45">
        <v>0</v>
      </c>
      <c r="BV20" s="45"/>
      <c r="BW20" s="47">
        <v>4</v>
      </c>
      <c r="BX20" s="47">
        <v>4</v>
      </c>
      <c r="BY20" s="47">
        <v>4</v>
      </c>
      <c r="BZ20" s="50">
        <f>SUM(BX20/DW20*100)</f>
        <v>50</v>
      </c>
      <c r="CA20" s="47">
        <v>3</v>
      </c>
      <c r="CB20" s="47">
        <v>3</v>
      </c>
      <c r="CC20" s="47">
        <f>SUM(BX20+CA20)</f>
        <v>7</v>
      </c>
      <c r="CD20" s="50">
        <f>SUM(CA20/DZ20*100)</f>
        <v>50</v>
      </c>
      <c r="CE20" s="47">
        <v>4</v>
      </c>
      <c r="CF20" s="47">
        <v>4</v>
      </c>
      <c r="CG20" s="50">
        <f>SUM(CE20/ED20*100)</f>
        <v>66.666666666666657</v>
      </c>
      <c r="CH20" s="47">
        <f>SUM(BX20+CA20+CE20)</f>
        <v>11</v>
      </c>
      <c r="CI20" s="50">
        <f>SUM(CH20/EF20*100)</f>
        <v>55.000000000000007</v>
      </c>
      <c r="CJ20" s="47">
        <v>4</v>
      </c>
      <c r="CK20" s="47">
        <v>4</v>
      </c>
      <c r="CL20" s="47">
        <f>SUM(CH20+CJ20)</f>
        <v>15</v>
      </c>
      <c r="CM20" s="50">
        <f>SUM(CL20/EJ20*100)</f>
        <v>55.555555555555557</v>
      </c>
      <c r="CN20" s="47">
        <v>3</v>
      </c>
      <c r="CO20" s="47">
        <v>3</v>
      </c>
      <c r="CP20" s="47">
        <f>SUM(CL20+CN20)</f>
        <v>18</v>
      </c>
      <c r="CQ20" s="48">
        <f>SUM(CP20/EN20*100)</f>
        <v>52.941176470588239</v>
      </c>
      <c r="CR20" s="47">
        <v>4</v>
      </c>
      <c r="CS20" s="47">
        <v>4</v>
      </c>
      <c r="CT20" s="47">
        <f>SUM(CP20+CR20)</f>
        <v>22</v>
      </c>
      <c r="CU20" s="48">
        <f>SUM(CT20/ER20*100)</f>
        <v>53.658536585365859</v>
      </c>
      <c r="CV20" s="48">
        <v>4</v>
      </c>
      <c r="CW20" s="48">
        <v>4</v>
      </c>
      <c r="CX20" s="48">
        <f t="shared" si="1"/>
        <v>26</v>
      </c>
      <c r="CY20" s="48">
        <f>CX20/EV20*100</f>
        <v>54.166666666666664</v>
      </c>
      <c r="CZ20" s="47">
        <v>4</v>
      </c>
      <c r="DA20" s="47">
        <v>4</v>
      </c>
      <c r="DB20" s="48">
        <f>SUM(CX20+CZ20)</f>
        <v>30</v>
      </c>
      <c r="DC20" s="50">
        <f>SUM(DB20/CX20*100)</f>
        <v>115.38461538461537</v>
      </c>
      <c r="DD20" s="47">
        <v>4</v>
      </c>
      <c r="DE20" s="47">
        <v>4</v>
      </c>
      <c r="DF20" s="51">
        <f>SUM(DB20+DE20)</f>
        <v>34</v>
      </c>
      <c r="DG20" s="48">
        <f>SUM(DF20/FD20*100)</f>
        <v>56.666666666666664</v>
      </c>
      <c r="DH20" s="47">
        <v>4</v>
      </c>
      <c r="DI20" s="47">
        <v>4</v>
      </c>
      <c r="DJ20" s="51">
        <f>SUM(DF20+DH20)</f>
        <v>38</v>
      </c>
      <c r="DK20" s="48">
        <f>SUM(DJ20/FH20*100)</f>
        <v>59.375</v>
      </c>
      <c r="DL20" s="47">
        <v>4</v>
      </c>
      <c r="DM20" s="47">
        <v>4</v>
      </c>
      <c r="DN20" s="48">
        <f>SUM(DJ20+DL20)</f>
        <v>42</v>
      </c>
      <c r="DO20" s="48">
        <f>SUM(DN20/FL20*100)</f>
        <v>61.764705882352942</v>
      </c>
      <c r="DP20" s="47">
        <v>4</v>
      </c>
      <c r="DQ20" s="47">
        <v>4</v>
      </c>
      <c r="DR20" s="48">
        <f>SUM(DN20+DP20)</f>
        <v>46</v>
      </c>
      <c r="DS20" s="50">
        <f>SUM(DR20/FP20*100)</f>
        <v>63.888888888888886</v>
      </c>
      <c r="DV20" s="47"/>
      <c r="DW20" s="47">
        <v>8</v>
      </c>
      <c r="DX20" s="47">
        <v>8</v>
      </c>
      <c r="DY20" s="47">
        <v>133.33333333333331</v>
      </c>
      <c r="DZ20" s="47">
        <v>6</v>
      </c>
      <c r="EA20" s="47">
        <v>6</v>
      </c>
      <c r="EB20" s="47">
        <v>14</v>
      </c>
      <c r="EC20" s="50">
        <v>116.66666666666667</v>
      </c>
      <c r="ED20" s="47">
        <v>6</v>
      </c>
      <c r="EE20" s="47">
        <v>6</v>
      </c>
      <c r="EF20" s="47">
        <v>20</v>
      </c>
      <c r="EG20" s="47">
        <v>111.11111111111111</v>
      </c>
      <c r="EH20" s="47">
        <v>7</v>
      </c>
      <c r="EI20" s="47">
        <v>7</v>
      </c>
      <c r="EJ20" s="47">
        <v>27</v>
      </c>
      <c r="EK20" s="47">
        <v>135</v>
      </c>
      <c r="EL20" s="47">
        <v>7</v>
      </c>
      <c r="EM20" s="47">
        <v>7</v>
      </c>
      <c r="EN20" s="47">
        <v>34</v>
      </c>
      <c r="EO20" s="48">
        <v>154.54545454545453</v>
      </c>
      <c r="EP20" s="47">
        <v>7</v>
      </c>
      <c r="EQ20" s="47">
        <v>7</v>
      </c>
      <c r="ER20" s="47">
        <v>41</v>
      </c>
      <c r="ES20" s="48">
        <v>136.66666666666666</v>
      </c>
      <c r="ET20" s="47">
        <v>7</v>
      </c>
      <c r="EU20" s="47">
        <v>7</v>
      </c>
      <c r="EV20" s="47">
        <v>48</v>
      </c>
      <c r="EW20" s="50">
        <v>126.31578947368421</v>
      </c>
      <c r="EX20" s="47">
        <v>6</v>
      </c>
      <c r="EY20" s="47">
        <v>6</v>
      </c>
      <c r="EZ20" s="47">
        <v>54</v>
      </c>
      <c r="FA20" s="48">
        <v>117.39130434782609</v>
      </c>
      <c r="FB20" s="47">
        <v>6</v>
      </c>
      <c r="FC20" s="47">
        <v>6</v>
      </c>
      <c r="FD20" s="47">
        <v>60</v>
      </c>
      <c r="FE20" s="48">
        <v>98.360655737704917</v>
      </c>
      <c r="FF20" s="47">
        <v>4</v>
      </c>
      <c r="FG20" s="47">
        <v>4</v>
      </c>
      <c r="FH20" s="47">
        <v>64</v>
      </c>
      <c r="FI20" s="48">
        <v>104.91803278688525</v>
      </c>
      <c r="FJ20" s="47">
        <v>4</v>
      </c>
      <c r="FK20" s="47">
        <v>4</v>
      </c>
      <c r="FL20" s="47">
        <v>68</v>
      </c>
      <c r="FM20" s="47">
        <v>98.550724637681171</v>
      </c>
      <c r="FN20" s="47">
        <v>4</v>
      </c>
      <c r="FO20" s="47">
        <v>4</v>
      </c>
      <c r="FP20" s="47">
        <v>72</v>
      </c>
      <c r="FQ20" s="48">
        <v>93.506493506493499</v>
      </c>
      <c r="FR20" s="47"/>
      <c r="FS20" s="47"/>
      <c r="FT20" s="47"/>
      <c r="FU20" s="47"/>
    </row>
    <row r="21" spans="1:177" ht="15.75">
      <c r="A21" s="41" t="s">
        <v>173</v>
      </c>
      <c r="B21" s="57"/>
      <c r="C21" s="31"/>
      <c r="D21" s="31"/>
      <c r="E21" s="57"/>
      <c r="F21" s="31"/>
      <c r="G21" s="31"/>
      <c r="H21" s="31"/>
      <c r="I21" s="57"/>
      <c r="J21" s="31"/>
      <c r="K21" s="31"/>
      <c r="L21" s="31"/>
      <c r="M21" s="57"/>
      <c r="N21" s="31"/>
      <c r="O21" s="31"/>
      <c r="P21" s="31"/>
      <c r="Q21" s="57"/>
      <c r="R21" s="31"/>
      <c r="S21" s="31"/>
      <c r="T21" s="31"/>
      <c r="U21" s="57"/>
      <c r="V21" s="31"/>
      <c r="W21" s="31"/>
      <c r="X21" s="31"/>
      <c r="Y21" s="31"/>
      <c r="Z21" s="31"/>
      <c r="AA21" s="9"/>
      <c r="AB21" s="9"/>
      <c r="AC21" s="13"/>
      <c r="AD21" s="13"/>
      <c r="AE21" s="13"/>
      <c r="AF21" s="3"/>
      <c r="AG21" s="3"/>
      <c r="AH21" s="13"/>
      <c r="AI21" s="13"/>
      <c r="AJ21" s="3"/>
      <c r="AK21" s="3"/>
      <c r="AL21" s="13"/>
      <c r="AM21" s="13"/>
      <c r="AN21" s="3"/>
      <c r="AO21" s="3"/>
      <c r="AP21" s="3"/>
      <c r="AQ21" s="3"/>
      <c r="AR21" s="3"/>
      <c r="AS21" s="3"/>
      <c r="AT21" s="3"/>
      <c r="AU21" s="3"/>
      <c r="AV21" s="13"/>
      <c r="AW21" s="3"/>
      <c r="AX21" s="3"/>
      <c r="AY21" s="3"/>
      <c r="AZ21" s="37"/>
      <c r="BA21" s="37"/>
      <c r="BB21" s="31"/>
      <c r="BC21" s="31"/>
      <c r="BD21" s="37"/>
      <c r="BE21" s="37"/>
      <c r="BF21" s="37"/>
      <c r="BG21" s="37"/>
      <c r="BH21" s="37"/>
      <c r="BI21" s="37"/>
      <c r="BJ21" s="31"/>
      <c r="BK21" s="31"/>
      <c r="BL21" s="37"/>
      <c r="BM21" s="37"/>
      <c r="BN21" s="31"/>
      <c r="BO21" s="31"/>
      <c r="BP21" s="31"/>
      <c r="BQ21" s="31"/>
      <c r="BR21" s="31"/>
      <c r="BS21" s="31"/>
      <c r="BT21" s="37"/>
      <c r="BU21" s="31"/>
      <c r="BV21" s="31"/>
      <c r="BW21" s="1"/>
      <c r="BX21" s="9"/>
      <c r="BY21" s="9"/>
      <c r="BZ21" s="23"/>
      <c r="CA21" s="9"/>
      <c r="CB21" s="9"/>
      <c r="CC21" s="1"/>
      <c r="CD21" s="2"/>
      <c r="CE21" s="1"/>
      <c r="CF21" s="1"/>
      <c r="CG21" s="2"/>
      <c r="CH21" s="1"/>
      <c r="CI21" s="2"/>
      <c r="CJ21" s="1"/>
      <c r="CK21" s="1"/>
      <c r="CL21" s="1"/>
      <c r="CM21" s="23"/>
      <c r="CN21" s="9"/>
      <c r="CO21" s="9"/>
      <c r="CP21" s="1"/>
      <c r="CQ21" s="3"/>
      <c r="CR21" s="1"/>
      <c r="CS21" s="1"/>
      <c r="CT21" s="1"/>
      <c r="CU21" s="3"/>
      <c r="CV21" s="3"/>
      <c r="CW21" s="3"/>
      <c r="CX21" s="3"/>
      <c r="CY21" s="3"/>
      <c r="CZ21" s="1"/>
      <c r="DA21" s="1"/>
      <c r="DB21" s="3"/>
      <c r="DC21" s="2"/>
      <c r="DD21" s="9"/>
      <c r="DE21" s="9"/>
      <c r="DF21" s="27"/>
      <c r="DG21" s="3"/>
      <c r="DH21" s="1"/>
      <c r="DI21" s="1"/>
      <c r="DJ21" s="29"/>
      <c r="DK21" s="3"/>
      <c r="DL21" s="1"/>
      <c r="DM21" s="1"/>
      <c r="DN21" s="3"/>
      <c r="DO21" s="3"/>
      <c r="DP21" s="9"/>
      <c r="DQ21" s="9"/>
      <c r="DR21" s="3"/>
      <c r="DS21" s="2"/>
      <c r="DV21" s="1"/>
      <c r="DW21" s="1"/>
      <c r="DX21" s="1"/>
      <c r="DY21" s="1"/>
      <c r="DZ21" s="1"/>
      <c r="EA21" s="1"/>
      <c r="EB21" s="1"/>
      <c r="EC21" s="2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3"/>
      <c r="EP21" s="1"/>
      <c r="EQ21" s="1"/>
      <c r="ER21" s="1"/>
      <c r="ES21" s="3"/>
      <c r="ET21" s="1"/>
      <c r="EU21" s="1"/>
      <c r="EV21" s="1"/>
      <c r="EW21" s="2"/>
      <c r="EX21" s="1"/>
      <c r="EY21" s="1"/>
      <c r="EZ21" s="1"/>
      <c r="FA21" s="13"/>
      <c r="FB21" s="1"/>
      <c r="FC21" s="1"/>
      <c r="FD21" s="1"/>
      <c r="FE21" s="3"/>
      <c r="FF21" s="1"/>
      <c r="FG21" s="1"/>
      <c r="FH21" s="1"/>
      <c r="FI21" s="3"/>
      <c r="FJ21" s="1"/>
    </row>
    <row r="22" spans="1:177" ht="31.5">
      <c r="A22" s="21" t="s">
        <v>165</v>
      </c>
      <c r="B22" s="57"/>
      <c r="C22" s="31"/>
      <c r="D22" s="31"/>
      <c r="E22" s="57"/>
      <c r="F22" s="31"/>
      <c r="G22" s="31"/>
      <c r="H22" s="31"/>
      <c r="I22" s="57"/>
      <c r="J22" s="31"/>
      <c r="K22" s="31"/>
      <c r="L22" s="31"/>
      <c r="M22" s="57"/>
      <c r="N22" s="31"/>
      <c r="O22" s="31"/>
      <c r="P22" s="31"/>
      <c r="Q22" s="57"/>
      <c r="R22" s="31"/>
      <c r="S22" s="31"/>
      <c r="T22" s="31"/>
      <c r="U22" s="57"/>
      <c r="V22" s="31"/>
      <c r="W22" s="31"/>
      <c r="X22" s="31"/>
      <c r="Y22" s="31"/>
      <c r="Z22" s="31"/>
      <c r="AA22" s="9"/>
      <c r="AB22" s="9"/>
      <c r="AC22" s="13"/>
      <c r="AD22" s="13"/>
      <c r="AE22" s="13"/>
      <c r="AF22" s="3"/>
      <c r="AG22" s="3"/>
      <c r="AH22" s="13"/>
      <c r="AI22" s="13"/>
      <c r="AJ22" s="3"/>
      <c r="AK22" s="3"/>
      <c r="AL22" s="13"/>
      <c r="AM22" s="13"/>
      <c r="AN22" s="3"/>
      <c r="AO22" s="3"/>
      <c r="AP22" s="3"/>
      <c r="AQ22" s="3"/>
      <c r="AR22" s="3"/>
      <c r="AS22" s="3"/>
      <c r="AT22" s="3"/>
      <c r="AU22" s="3"/>
      <c r="AV22" s="13"/>
      <c r="AW22" s="3"/>
      <c r="AX22" s="3"/>
      <c r="AY22" s="3"/>
      <c r="AZ22" s="37"/>
      <c r="BA22" s="37"/>
      <c r="BB22" s="31"/>
      <c r="BC22" s="31"/>
      <c r="BD22" s="37"/>
      <c r="BE22" s="37"/>
      <c r="BF22" s="37"/>
      <c r="BG22" s="37"/>
      <c r="BH22" s="37"/>
      <c r="BI22" s="37"/>
      <c r="BJ22" s="31"/>
      <c r="BK22" s="31"/>
      <c r="BL22" s="37"/>
      <c r="BM22" s="37"/>
      <c r="BN22" s="31"/>
      <c r="BO22" s="31"/>
      <c r="BP22" s="31"/>
      <c r="BQ22" s="31"/>
      <c r="BR22" s="31"/>
      <c r="BS22" s="31"/>
      <c r="BT22" s="37"/>
      <c r="BU22" s="31"/>
      <c r="BV22" s="31"/>
      <c r="BW22" s="1"/>
      <c r="BX22" s="9"/>
      <c r="BY22" s="9"/>
      <c r="BZ22" s="23"/>
      <c r="CA22" s="9"/>
      <c r="CB22" s="9"/>
      <c r="CC22" s="1"/>
      <c r="CD22" s="2"/>
      <c r="CE22" s="1"/>
      <c r="CF22" s="1"/>
      <c r="CG22" s="2"/>
      <c r="CH22" s="1"/>
      <c r="CI22" s="2"/>
      <c r="CJ22" s="1"/>
      <c r="CK22" s="1"/>
      <c r="CL22" s="1"/>
      <c r="CM22" s="23"/>
      <c r="CN22" s="9"/>
      <c r="CO22" s="9"/>
      <c r="CP22" s="1"/>
      <c r="CQ22" s="3"/>
      <c r="CR22" s="1"/>
      <c r="CS22" s="1"/>
      <c r="CT22" s="1"/>
      <c r="CU22" s="3"/>
      <c r="CV22" s="3"/>
      <c r="CW22" s="3"/>
      <c r="CX22" s="3"/>
      <c r="CY22" s="3"/>
      <c r="CZ22" s="1"/>
      <c r="DA22" s="1"/>
      <c r="DB22" s="3"/>
      <c r="DC22" s="2"/>
      <c r="DD22" s="9"/>
      <c r="DE22" s="9"/>
      <c r="DF22" s="27"/>
      <c r="DG22" s="3"/>
      <c r="DH22" s="1"/>
      <c r="DI22" s="1"/>
      <c r="DJ22" s="29"/>
      <c r="DK22" s="3"/>
      <c r="DL22" s="1"/>
      <c r="DM22" s="1"/>
      <c r="DN22" s="3"/>
      <c r="DO22" s="3"/>
      <c r="DP22" s="9"/>
      <c r="DQ22" s="9"/>
      <c r="DR22" s="3"/>
      <c r="DS22" s="2"/>
      <c r="DV22" s="1"/>
      <c r="DW22" s="1"/>
      <c r="DX22" s="1"/>
      <c r="DY22" s="1"/>
      <c r="DZ22" s="1"/>
      <c r="EA22" s="1"/>
      <c r="EB22" s="1"/>
      <c r="EC22" s="2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3"/>
      <c r="EP22" s="1"/>
      <c r="EQ22" s="1"/>
      <c r="ER22" s="1"/>
      <c r="ES22" s="3"/>
      <c r="ET22" s="1"/>
      <c r="EU22" s="1"/>
      <c r="EV22" s="1"/>
      <c r="EW22" s="2"/>
      <c r="EX22" s="1"/>
      <c r="EY22" s="1"/>
      <c r="EZ22" s="1"/>
      <c r="FA22" s="13"/>
      <c r="FB22" s="1"/>
      <c r="FC22" s="1"/>
      <c r="FD22" s="1"/>
      <c r="FE22" s="3"/>
      <c r="FF22" s="1"/>
      <c r="FG22" s="1"/>
      <c r="FH22" s="1"/>
      <c r="FI22" s="3"/>
      <c r="FJ22" s="1"/>
    </row>
    <row r="23" spans="1:177" ht="15.75">
      <c r="A23" s="42" t="s">
        <v>166</v>
      </c>
      <c r="B23" s="57">
        <v>1071</v>
      </c>
      <c r="C23" s="31">
        <v>1071</v>
      </c>
      <c r="D23" s="44">
        <v>58</v>
      </c>
      <c r="E23" s="59">
        <v>955</v>
      </c>
      <c r="F23" s="44">
        <v>900</v>
      </c>
      <c r="G23" s="44">
        <f>B23+E23</f>
        <v>2026</v>
      </c>
      <c r="H23" s="37">
        <v>60</v>
      </c>
      <c r="I23" s="57">
        <v>1601</v>
      </c>
      <c r="J23" s="31">
        <v>1601</v>
      </c>
      <c r="K23" s="44">
        <f>G23+I23</f>
        <v>3627</v>
      </c>
      <c r="L23" s="31">
        <v>70</v>
      </c>
      <c r="M23" s="57">
        <v>1929</v>
      </c>
      <c r="N23" s="31">
        <v>1929</v>
      </c>
      <c r="O23" s="44">
        <f>K23+M23</f>
        <v>5556</v>
      </c>
      <c r="P23" s="31">
        <v>81</v>
      </c>
      <c r="Q23" s="57"/>
      <c r="R23" s="31"/>
      <c r="S23" s="31"/>
      <c r="T23" s="31"/>
      <c r="U23" s="57"/>
      <c r="V23" s="31"/>
      <c r="W23" s="31"/>
      <c r="X23" s="31"/>
      <c r="Y23" s="31"/>
      <c r="Z23" s="31"/>
      <c r="AA23" s="9"/>
      <c r="AB23" s="9"/>
      <c r="AC23" s="13"/>
      <c r="AD23" s="13"/>
      <c r="AE23" s="13"/>
      <c r="AF23" s="3"/>
      <c r="AG23" s="3"/>
      <c r="AH23" s="13"/>
      <c r="AI23" s="13"/>
      <c r="AJ23" s="3"/>
      <c r="AK23" s="3"/>
      <c r="AL23" s="13"/>
      <c r="AM23" s="13"/>
      <c r="AN23" s="3"/>
      <c r="AO23" s="3"/>
      <c r="AP23" s="3"/>
      <c r="AQ23" s="3"/>
      <c r="AR23" s="3"/>
      <c r="AS23" s="3"/>
      <c r="AT23" s="3"/>
      <c r="AU23" s="3"/>
      <c r="AV23" s="13"/>
      <c r="AW23" s="3"/>
      <c r="AX23" s="3"/>
      <c r="AY23" s="3"/>
      <c r="AZ23" s="37"/>
      <c r="BA23" s="37"/>
      <c r="BB23" s="31"/>
      <c r="BC23" s="31"/>
      <c r="BD23" s="37"/>
      <c r="BE23" s="37"/>
      <c r="BF23" s="37"/>
      <c r="BG23" s="37"/>
      <c r="BH23" s="37"/>
      <c r="BI23" s="37"/>
      <c r="BJ23" s="31"/>
      <c r="BK23" s="31"/>
      <c r="BL23" s="37"/>
      <c r="BM23" s="37"/>
      <c r="BN23" s="31"/>
      <c r="BO23" s="31"/>
      <c r="BP23" s="31"/>
      <c r="BQ23" s="31"/>
      <c r="BR23" s="31"/>
      <c r="BS23" s="31"/>
      <c r="BT23" s="37"/>
      <c r="BU23" s="31"/>
      <c r="BV23" s="31"/>
      <c r="BW23" s="1"/>
      <c r="BX23" s="9"/>
      <c r="BY23" s="9"/>
      <c r="BZ23" s="23"/>
      <c r="CA23" s="9"/>
      <c r="CB23" s="9"/>
      <c r="CC23" s="1"/>
      <c r="CD23" s="2"/>
      <c r="CE23" s="1"/>
      <c r="CF23" s="1"/>
      <c r="CG23" s="2"/>
      <c r="CH23" s="1"/>
      <c r="CI23" s="2"/>
      <c r="CJ23" s="1"/>
      <c r="CK23" s="1"/>
      <c r="CL23" s="1"/>
      <c r="CM23" s="23"/>
      <c r="CN23" s="9"/>
      <c r="CO23" s="9"/>
      <c r="CP23" s="1"/>
      <c r="CQ23" s="3"/>
      <c r="CR23" s="1"/>
      <c r="CS23" s="1"/>
      <c r="CT23" s="1"/>
      <c r="CU23" s="3"/>
      <c r="CV23" s="3"/>
      <c r="CW23" s="3"/>
      <c r="CX23" s="3"/>
      <c r="CY23" s="3"/>
      <c r="CZ23" s="1"/>
      <c r="DA23" s="1"/>
      <c r="DB23" s="3"/>
      <c r="DC23" s="2"/>
      <c r="DD23" s="9"/>
      <c r="DE23" s="9"/>
      <c r="DF23" s="27"/>
      <c r="DG23" s="3"/>
      <c r="DH23" s="1"/>
      <c r="DI23" s="1"/>
      <c r="DJ23" s="29"/>
      <c r="DK23" s="3"/>
      <c r="DL23" s="1"/>
      <c r="DM23" s="1"/>
      <c r="DN23" s="3"/>
      <c r="DO23" s="3"/>
      <c r="DP23" s="9"/>
      <c r="DQ23" s="9"/>
      <c r="DR23" s="3"/>
      <c r="DS23" s="2"/>
      <c r="DV23" s="1"/>
      <c r="DW23" s="1"/>
      <c r="DX23" s="1"/>
      <c r="DY23" s="1"/>
      <c r="DZ23" s="1"/>
      <c r="EA23" s="1"/>
      <c r="EB23" s="1"/>
      <c r="EC23" s="2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3"/>
      <c r="EP23" s="1"/>
      <c r="EQ23" s="1"/>
      <c r="ER23" s="1"/>
      <c r="ES23" s="3"/>
      <c r="ET23" s="1"/>
      <c r="EU23" s="1"/>
      <c r="EV23" s="1"/>
      <c r="EW23" s="2"/>
      <c r="EX23" s="1"/>
      <c r="EY23" s="1"/>
      <c r="EZ23" s="1"/>
      <c r="FA23" s="13"/>
      <c r="FB23" s="1"/>
      <c r="FC23" s="1"/>
      <c r="FD23" s="1"/>
      <c r="FE23" s="3"/>
      <c r="FF23" s="1"/>
      <c r="FG23" s="1"/>
      <c r="FH23" s="1"/>
      <c r="FI23" s="3"/>
      <c r="FJ23" s="1"/>
    </row>
    <row r="24" spans="1:177" ht="15.75">
      <c r="A24" s="42" t="s">
        <v>167</v>
      </c>
      <c r="B24" s="57">
        <v>57924</v>
      </c>
      <c r="C24" s="31">
        <v>57924</v>
      </c>
      <c r="D24" s="44">
        <v>111</v>
      </c>
      <c r="E24" s="59">
        <v>59639</v>
      </c>
      <c r="F24" s="44">
        <v>59000</v>
      </c>
      <c r="G24" s="44">
        <f>B24+E24</f>
        <v>117563</v>
      </c>
      <c r="H24" s="31">
        <v>120</v>
      </c>
      <c r="I24" s="57">
        <v>49760</v>
      </c>
      <c r="J24" s="31">
        <v>49000</v>
      </c>
      <c r="K24" s="44">
        <f>G24+I24</f>
        <v>167323</v>
      </c>
      <c r="L24" s="31">
        <v>118</v>
      </c>
      <c r="M24" s="57">
        <v>37442</v>
      </c>
      <c r="N24" s="31">
        <v>37442</v>
      </c>
      <c r="O24" s="44">
        <f>K24+M24</f>
        <v>204765</v>
      </c>
      <c r="P24" s="31">
        <v>115</v>
      </c>
      <c r="Q24" s="57"/>
      <c r="R24" s="31"/>
      <c r="S24" s="31"/>
      <c r="T24" s="31"/>
      <c r="U24" s="57"/>
      <c r="V24" s="31"/>
      <c r="W24" s="31"/>
      <c r="X24" s="31"/>
      <c r="Y24" s="31"/>
      <c r="Z24" s="31"/>
      <c r="AA24" s="9"/>
      <c r="AB24" s="9"/>
      <c r="AC24" s="13"/>
      <c r="AD24" s="13"/>
      <c r="AE24" s="13"/>
      <c r="AF24" s="3"/>
      <c r="AG24" s="3"/>
      <c r="AH24" s="13"/>
      <c r="AI24" s="13"/>
      <c r="AJ24" s="3"/>
      <c r="AK24" s="3"/>
      <c r="AL24" s="13"/>
      <c r="AM24" s="13"/>
      <c r="AN24" s="3"/>
      <c r="AO24" s="3"/>
      <c r="AP24" s="3"/>
      <c r="AQ24" s="3"/>
      <c r="AR24" s="3"/>
      <c r="AS24" s="3"/>
      <c r="AT24" s="3"/>
      <c r="AU24" s="3"/>
      <c r="AV24" s="13"/>
      <c r="AW24" s="3"/>
      <c r="AX24" s="3"/>
      <c r="AY24" s="3"/>
      <c r="AZ24" s="37"/>
      <c r="BA24" s="37"/>
      <c r="BB24" s="31"/>
      <c r="BC24" s="31"/>
      <c r="BD24" s="37"/>
      <c r="BE24" s="37"/>
      <c r="BF24" s="37"/>
      <c r="BG24" s="37"/>
      <c r="BH24" s="37"/>
      <c r="BI24" s="37"/>
      <c r="BJ24" s="31"/>
      <c r="BK24" s="31"/>
      <c r="BL24" s="37"/>
      <c r="BM24" s="37"/>
      <c r="BN24" s="31"/>
      <c r="BO24" s="31"/>
      <c r="BP24" s="31"/>
      <c r="BQ24" s="31"/>
      <c r="BR24" s="31"/>
      <c r="BS24" s="31"/>
      <c r="BT24" s="37"/>
      <c r="BU24" s="31"/>
      <c r="BV24" s="31"/>
      <c r="BW24" s="1"/>
      <c r="BX24" s="9"/>
      <c r="BY24" s="9"/>
      <c r="BZ24" s="23"/>
      <c r="CA24" s="9"/>
      <c r="CB24" s="9"/>
      <c r="CC24" s="1"/>
      <c r="CD24" s="2"/>
      <c r="CE24" s="1"/>
      <c r="CF24" s="1"/>
      <c r="CG24" s="2"/>
      <c r="CH24" s="1"/>
      <c r="CI24" s="2"/>
      <c r="CJ24" s="1"/>
      <c r="CK24" s="1"/>
      <c r="CL24" s="1"/>
      <c r="CM24" s="23"/>
      <c r="CN24" s="9"/>
      <c r="CO24" s="9"/>
      <c r="CP24" s="1"/>
      <c r="CQ24" s="3"/>
      <c r="CR24" s="1"/>
      <c r="CS24" s="1"/>
      <c r="CT24" s="1"/>
      <c r="CU24" s="3"/>
      <c r="CV24" s="3"/>
      <c r="CW24" s="3"/>
      <c r="CX24" s="3"/>
      <c r="CY24" s="3"/>
      <c r="CZ24" s="1"/>
      <c r="DA24" s="1"/>
      <c r="DB24" s="3"/>
      <c r="DC24" s="2"/>
      <c r="DD24" s="9"/>
      <c r="DE24" s="9"/>
      <c r="DF24" s="27"/>
      <c r="DG24" s="3"/>
      <c r="DH24" s="1"/>
      <c r="DI24" s="1"/>
      <c r="DJ24" s="29"/>
      <c r="DK24" s="3"/>
      <c r="DL24" s="1"/>
      <c r="DM24" s="1"/>
      <c r="DN24" s="3"/>
      <c r="DO24" s="3"/>
      <c r="DP24" s="9"/>
      <c r="DQ24" s="9"/>
      <c r="DR24" s="3"/>
      <c r="DS24" s="2"/>
      <c r="DV24" s="1"/>
      <c r="DW24" s="1"/>
      <c r="DX24" s="1"/>
      <c r="DY24" s="1"/>
      <c r="DZ24" s="1"/>
      <c r="EA24" s="1"/>
      <c r="EB24" s="1"/>
      <c r="EC24" s="2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3"/>
      <c r="EP24" s="1"/>
      <c r="EQ24" s="1"/>
      <c r="ER24" s="1"/>
      <c r="ES24" s="3"/>
      <c r="ET24" s="1"/>
      <c r="EU24" s="1"/>
      <c r="EV24" s="1"/>
      <c r="EW24" s="2"/>
      <c r="EX24" s="1"/>
      <c r="EY24" s="1"/>
      <c r="EZ24" s="1"/>
      <c r="FA24" s="13"/>
      <c r="FB24" s="1"/>
      <c r="FC24" s="1"/>
      <c r="FD24" s="1"/>
      <c r="FE24" s="3"/>
      <c r="FF24" s="1"/>
      <c r="FG24" s="1"/>
      <c r="FH24" s="1"/>
      <c r="FI24" s="3"/>
      <c r="FJ24" s="1"/>
    </row>
    <row r="25" spans="1:177" ht="15.75">
      <c r="A25" s="21" t="s">
        <v>168</v>
      </c>
      <c r="B25" s="57"/>
      <c r="C25" s="31"/>
      <c r="D25" s="31"/>
      <c r="E25" s="57"/>
      <c r="F25" s="31"/>
      <c r="G25" s="31"/>
      <c r="H25" s="31"/>
      <c r="I25" s="57"/>
      <c r="J25" s="31"/>
      <c r="K25" s="31"/>
      <c r="L25" s="31"/>
      <c r="M25" s="57"/>
      <c r="N25" s="31"/>
      <c r="O25" s="44"/>
      <c r="P25" s="31"/>
      <c r="Q25" s="57"/>
      <c r="R25" s="31"/>
      <c r="S25" s="31"/>
      <c r="T25" s="31"/>
      <c r="U25" s="57"/>
      <c r="V25" s="31"/>
      <c r="W25" s="31"/>
      <c r="X25" s="31"/>
      <c r="Y25" s="31"/>
      <c r="Z25" s="31"/>
      <c r="AA25" s="9"/>
      <c r="AB25" s="9"/>
      <c r="AC25" s="13"/>
      <c r="AD25" s="13"/>
      <c r="AE25" s="13"/>
      <c r="AF25" s="3"/>
      <c r="AG25" s="3"/>
      <c r="AH25" s="13"/>
      <c r="AI25" s="13"/>
      <c r="AJ25" s="3"/>
      <c r="AK25" s="3"/>
      <c r="AL25" s="13"/>
      <c r="AM25" s="13"/>
      <c r="AN25" s="3"/>
      <c r="AO25" s="3"/>
      <c r="AP25" s="3"/>
      <c r="AQ25" s="3"/>
      <c r="AR25" s="3"/>
      <c r="AS25" s="3"/>
      <c r="AT25" s="3"/>
      <c r="AU25" s="3"/>
      <c r="AV25" s="13"/>
      <c r="AW25" s="3"/>
      <c r="AX25" s="3"/>
      <c r="AY25" s="3"/>
      <c r="AZ25" s="37"/>
      <c r="BA25" s="37"/>
      <c r="BB25" s="31"/>
      <c r="BC25" s="31"/>
      <c r="BD25" s="37"/>
      <c r="BE25" s="37"/>
      <c r="BF25" s="37"/>
      <c r="BG25" s="37"/>
      <c r="BH25" s="37"/>
      <c r="BI25" s="37"/>
      <c r="BJ25" s="31"/>
      <c r="BK25" s="31"/>
      <c r="BL25" s="37"/>
      <c r="BM25" s="37"/>
      <c r="BN25" s="31"/>
      <c r="BO25" s="31"/>
      <c r="BP25" s="31"/>
      <c r="BQ25" s="31"/>
      <c r="BR25" s="31"/>
      <c r="BS25" s="31"/>
      <c r="BT25" s="37"/>
      <c r="BU25" s="31"/>
      <c r="BV25" s="31"/>
      <c r="BW25" s="1"/>
      <c r="BX25" s="9"/>
      <c r="BY25" s="9"/>
      <c r="BZ25" s="23"/>
      <c r="CA25" s="9"/>
      <c r="CB25" s="9"/>
      <c r="CC25" s="1"/>
      <c r="CD25" s="2"/>
      <c r="CE25" s="1"/>
      <c r="CF25" s="1"/>
      <c r="CG25" s="2"/>
      <c r="CH25" s="1"/>
      <c r="CI25" s="2"/>
      <c r="CJ25" s="1"/>
      <c r="CK25" s="1"/>
      <c r="CL25" s="1"/>
      <c r="CM25" s="23"/>
      <c r="CN25" s="9"/>
      <c r="CO25" s="9"/>
      <c r="CP25" s="1"/>
      <c r="CQ25" s="3"/>
      <c r="CR25" s="1"/>
      <c r="CS25" s="1"/>
      <c r="CT25" s="1"/>
      <c r="CU25" s="3"/>
      <c r="CV25" s="3"/>
      <c r="CW25" s="3"/>
      <c r="CX25" s="3"/>
      <c r="CY25" s="3"/>
      <c r="CZ25" s="1"/>
      <c r="DA25" s="1"/>
      <c r="DB25" s="3"/>
      <c r="DC25" s="2"/>
      <c r="DD25" s="9"/>
      <c r="DE25" s="9"/>
      <c r="DF25" s="27"/>
      <c r="DG25" s="3"/>
      <c r="DH25" s="1"/>
      <c r="DI25" s="1"/>
      <c r="DJ25" s="29"/>
      <c r="DK25" s="3"/>
      <c r="DL25" s="1"/>
      <c r="DM25" s="1"/>
      <c r="DN25" s="3"/>
      <c r="DO25" s="3"/>
      <c r="DP25" s="9"/>
      <c r="DQ25" s="9"/>
      <c r="DR25" s="3"/>
      <c r="DS25" s="2"/>
      <c r="DV25" s="1"/>
      <c r="DW25" s="1"/>
      <c r="DX25" s="1"/>
      <c r="DY25" s="1"/>
      <c r="DZ25" s="1"/>
      <c r="EA25" s="1"/>
      <c r="EB25" s="1"/>
      <c r="EC25" s="2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3"/>
      <c r="EP25" s="1"/>
      <c r="EQ25" s="1"/>
      <c r="ER25" s="1"/>
      <c r="ES25" s="3"/>
      <c r="ET25" s="1"/>
      <c r="EU25" s="1"/>
      <c r="EV25" s="1"/>
      <c r="EW25" s="2"/>
      <c r="EX25" s="1"/>
      <c r="EY25" s="1"/>
      <c r="EZ25" s="1"/>
      <c r="FA25" s="13"/>
      <c r="FB25" s="1"/>
      <c r="FC25" s="1"/>
      <c r="FD25" s="1"/>
      <c r="FE25" s="3"/>
      <c r="FF25" s="1"/>
      <c r="FG25" s="1"/>
      <c r="FH25" s="1"/>
      <c r="FI25" s="3"/>
      <c r="FJ25" s="1"/>
    </row>
    <row r="26" spans="1:177">
      <c r="A26" s="12" t="s">
        <v>14</v>
      </c>
      <c r="B26" s="57">
        <v>333.5</v>
      </c>
      <c r="C26" s="31">
        <v>333</v>
      </c>
      <c r="D26" s="44">
        <v>106</v>
      </c>
      <c r="E26" s="57">
        <v>294.5</v>
      </c>
      <c r="F26" s="44">
        <v>295</v>
      </c>
      <c r="G26" s="44">
        <f>B26+E26</f>
        <v>628</v>
      </c>
      <c r="H26" s="31">
        <v>103</v>
      </c>
      <c r="I26" s="57">
        <v>310.8</v>
      </c>
      <c r="J26" s="31">
        <v>310</v>
      </c>
      <c r="K26" s="44">
        <f>G26+I26</f>
        <v>938.8</v>
      </c>
      <c r="L26" s="31">
        <v>101</v>
      </c>
      <c r="M26" s="57">
        <v>313.60000000000002</v>
      </c>
      <c r="N26" s="31">
        <v>315</v>
      </c>
      <c r="O26" s="44">
        <f>K26+M26</f>
        <v>1252.4000000000001</v>
      </c>
      <c r="P26" s="31">
        <v>102</v>
      </c>
      <c r="Q26" s="57"/>
      <c r="R26" s="31"/>
      <c r="S26" s="31"/>
      <c r="T26" s="31"/>
      <c r="U26" s="57"/>
      <c r="V26" s="31"/>
      <c r="W26" s="31"/>
      <c r="X26" s="31"/>
      <c r="Y26" s="31"/>
      <c r="Z26" s="31"/>
      <c r="AA26" s="9"/>
      <c r="AB26" s="9"/>
      <c r="AC26" s="13"/>
      <c r="AD26" s="13"/>
      <c r="AE26" s="13"/>
      <c r="AF26" s="3"/>
      <c r="AG26" s="3"/>
      <c r="AH26" s="13"/>
      <c r="AI26" s="13"/>
      <c r="AJ26" s="3"/>
      <c r="AK26" s="3"/>
      <c r="AL26" s="13"/>
      <c r="AM26" s="13"/>
      <c r="AN26" s="3"/>
      <c r="AO26" s="3"/>
      <c r="AP26" s="3"/>
      <c r="AQ26" s="3"/>
      <c r="AR26" s="3"/>
      <c r="AS26" s="3"/>
      <c r="AT26" s="3"/>
      <c r="AU26" s="3"/>
      <c r="AV26" s="13"/>
      <c r="AW26" s="3"/>
      <c r="AX26" s="3"/>
      <c r="AY26" s="3"/>
      <c r="AZ26" s="37"/>
      <c r="BA26" s="37"/>
      <c r="BB26" s="31"/>
      <c r="BC26" s="31"/>
      <c r="BD26" s="37"/>
      <c r="BE26" s="37"/>
      <c r="BF26" s="37"/>
      <c r="BG26" s="37"/>
      <c r="BH26" s="37"/>
      <c r="BI26" s="37"/>
      <c r="BJ26" s="31"/>
      <c r="BK26" s="31"/>
      <c r="BL26" s="37"/>
      <c r="BM26" s="37"/>
      <c r="BN26" s="31"/>
      <c r="BO26" s="31"/>
      <c r="BP26" s="31"/>
      <c r="BQ26" s="31"/>
      <c r="BR26" s="31"/>
      <c r="BS26" s="31"/>
      <c r="BT26" s="37"/>
      <c r="BU26" s="31"/>
      <c r="BV26" s="31"/>
      <c r="BW26" s="1"/>
      <c r="BX26" s="9"/>
      <c r="BY26" s="9"/>
      <c r="BZ26" s="23"/>
      <c r="CA26" s="9"/>
      <c r="CB26" s="9"/>
      <c r="CC26" s="1"/>
      <c r="CD26" s="2"/>
      <c r="CE26" s="1"/>
      <c r="CF26" s="1"/>
      <c r="CG26" s="2"/>
      <c r="CH26" s="1"/>
      <c r="CI26" s="2"/>
      <c r="CJ26" s="1"/>
      <c r="CK26" s="1"/>
      <c r="CL26" s="1"/>
      <c r="CM26" s="23"/>
      <c r="CN26" s="9"/>
      <c r="CO26" s="9"/>
      <c r="CP26" s="1"/>
      <c r="CQ26" s="3"/>
      <c r="CR26" s="1"/>
      <c r="CS26" s="1"/>
      <c r="CT26" s="1"/>
      <c r="CU26" s="3"/>
      <c r="CV26" s="3"/>
      <c r="CW26" s="3"/>
      <c r="CX26" s="3"/>
      <c r="CY26" s="3"/>
      <c r="CZ26" s="1"/>
      <c r="DA26" s="1"/>
      <c r="DB26" s="3"/>
      <c r="DC26" s="2"/>
      <c r="DD26" s="9"/>
      <c r="DE26" s="9"/>
      <c r="DF26" s="27"/>
      <c r="DG26" s="3"/>
      <c r="DH26" s="1"/>
      <c r="DI26" s="1"/>
      <c r="DJ26" s="29"/>
      <c r="DK26" s="3"/>
      <c r="DL26" s="1"/>
      <c r="DM26" s="1"/>
      <c r="DN26" s="3"/>
      <c r="DO26" s="3"/>
      <c r="DP26" s="9"/>
      <c r="DQ26" s="9"/>
      <c r="DR26" s="3"/>
      <c r="DS26" s="2"/>
      <c r="DV26" s="1"/>
      <c r="DW26" s="1"/>
      <c r="DX26" s="1"/>
      <c r="DY26" s="1"/>
      <c r="DZ26" s="1"/>
      <c r="EA26" s="1"/>
      <c r="EB26" s="1"/>
      <c r="EC26" s="2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3"/>
      <c r="EP26" s="1"/>
      <c r="EQ26" s="1"/>
      <c r="ER26" s="1"/>
      <c r="ES26" s="3"/>
      <c r="ET26" s="1"/>
      <c r="EU26" s="1"/>
      <c r="EV26" s="1"/>
      <c r="EW26" s="2"/>
      <c r="EX26" s="1"/>
      <c r="EY26" s="1"/>
      <c r="EZ26" s="1"/>
      <c r="FA26" s="13"/>
      <c r="FB26" s="1"/>
      <c r="FC26" s="1"/>
      <c r="FD26" s="1"/>
      <c r="FE26" s="3"/>
      <c r="FF26" s="1"/>
      <c r="FG26" s="1"/>
      <c r="FH26" s="1"/>
      <c r="FI26" s="3"/>
      <c r="FJ26" s="1"/>
    </row>
    <row r="27" spans="1:177" ht="15.75">
      <c r="A27" s="42" t="s">
        <v>169</v>
      </c>
      <c r="B27" s="57">
        <v>5.2</v>
      </c>
      <c r="C27" s="31">
        <v>5</v>
      </c>
      <c r="D27" s="44">
        <v>137</v>
      </c>
      <c r="E27" s="57">
        <v>5.3</v>
      </c>
      <c r="F27" s="31">
        <v>5.5</v>
      </c>
      <c r="G27" s="44">
        <f>B27+E27</f>
        <v>10.5</v>
      </c>
      <c r="H27" s="31">
        <v>142</v>
      </c>
      <c r="I27" s="57">
        <v>5.4</v>
      </c>
      <c r="J27" s="31">
        <v>5.5</v>
      </c>
      <c r="K27" s="44">
        <f>G27+I27</f>
        <v>15.9</v>
      </c>
      <c r="L27" s="31">
        <v>162</v>
      </c>
      <c r="M27" s="57">
        <v>4.0999999999999996</v>
      </c>
      <c r="N27" s="31">
        <v>4</v>
      </c>
      <c r="O27" s="44">
        <f>K27+M27</f>
        <v>20</v>
      </c>
      <c r="P27" s="31">
        <v>163</v>
      </c>
      <c r="Q27" s="57"/>
      <c r="R27" s="31"/>
      <c r="S27" s="31"/>
      <c r="T27" s="31"/>
      <c r="U27" s="57"/>
      <c r="V27" s="31"/>
      <c r="W27" s="31"/>
      <c r="X27" s="31"/>
      <c r="Y27" s="31"/>
      <c r="Z27" s="31"/>
      <c r="AA27" s="9"/>
      <c r="AB27" s="9"/>
      <c r="AC27" s="13"/>
      <c r="AD27" s="13"/>
      <c r="AE27" s="13"/>
      <c r="AF27" s="3"/>
      <c r="AG27" s="3"/>
      <c r="AH27" s="13"/>
      <c r="AI27" s="13"/>
      <c r="AJ27" s="3"/>
      <c r="AK27" s="3"/>
      <c r="AL27" s="13"/>
      <c r="AM27" s="13"/>
      <c r="AN27" s="3"/>
      <c r="AO27" s="3"/>
      <c r="AP27" s="3"/>
      <c r="AQ27" s="3"/>
      <c r="AR27" s="3"/>
      <c r="AS27" s="3"/>
      <c r="AT27" s="3"/>
      <c r="AU27" s="3"/>
      <c r="AV27" s="13"/>
      <c r="AW27" s="3"/>
      <c r="AX27" s="3"/>
      <c r="AY27" s="3"/>
      <c r="AZ27" s="37"/>
      <c r="BA27" s="37"/>
      <c r="BB27" s="31"/>
      <c r="BC27" s="31"/>
      <c r="BD27" s="37"/>
      <c r="BE27" s="37"/>
      <c r="BF27" s="37"/>
      <c r="BG27" s="37"/>
      <c r="BH27" s="37"/>
      <c r="BI27" s="37"/>
      <c r="BJ27" s="31"/>
      <c r="BK27" s="31"/>
      <c r="BL27" s="37"/>
      <c r="BM27" s="37"/>
      <c r="BN27" s="31"/>
      <c r="BO27" s="31"/>
      <c r="BP27" s="31"/>
      <c r="BQ27" s="31"/>
      <c r="BR27" s="31"/>
      <c r="BS27" s="31"/>
      <c r="BT27" s="37"/>
      <c r="BU27" s="31"/>
      <c r="BV27" s="31"/>
      <c r="BW27" s="1"/>
      <c r="BX27" s="9"/>
      <c r="BY27" s="9"/>
      <c r="BZ27" s="23"/>
      <c r="CA27" s="9"/>
      <c r="CB27" s="9"/>
      <c r="CC27" s="1"/>
      <c r="CD27" s="2"/>
      <c r="CE27" s="1"/>
      <c r="CF27" s="1"/>
      <c r="CG27" s="2"/>
      <c r="CH27" s="1"/>
      <c r="CI27" s="2"/>
      <c r="CJ27" s="1"/>
      <c r="CK27" s="1"/>
      <c r="CL27" s="1"/>
      <c r="CM27" s="23"/>
      <c r="CN27" s="9"/>
      <c r="CO27" s="9"/>
      <c r="CP27" s="1"/>
      <c r="CQ27" s="3"/>
      <c r="CR27" s="1"/>
      <c r="CS27" s="1"/>
      <c r="CT27" s="1"/>
      <c r="CU27" s="3"/>
      <c r="CV27" s="3"/>
      <c r="CW27" s="3"/>
      <c r="CX27" s="3"/>
      <c r="CY27" s="3"/>
      <c r="CZ27" s="1"/>
      <c r="DA27" s="1"/>
      <c r="DB27" s="3"/>
      <c r="DC27" s="2"/>
      <c r="DD27" s="9"/>
      <c r="DE27" s="9"/>
      <c r="DF27" s="27"/>
      <c r="DG27" s="3"/>
      <c r="DH27" s="1"/>
      <c r="DI27" s="1"/>
      <c r="DJ27" s="29"/>
      <c r="DK27" s="3"/>
      <c r="DL27" s="1"/>
      <c r="DM27" s="1"/>
      <c r="DN27" s="3"/>
      <c r="DO27" s="3"/>
      <c r="DP27" s="9"/>
      <c r="DQ27" s="9"/>
      <c r="DR27" s="3"/>
      <c r="DS27" s="2"/>
      <c r="DV27" s="1"/>
      <c r="DW27" s="1"/>
      <c r="DX27" s="1"/>
      <c r="DY27" s="1"/>
      <c r="DZ27" s="1"/>
      <c r="EA27" s="1"/>
      <c r="EB27" s="1"/>
      <c r="EC27" s="2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3"/>
      <c r="EP27" s="1"/>
      <c r="EQ27" s="1"/>
      <c r="ER27" s="1"/>
      <c r="ES27" s="3"/>
      <c r="ET27" s="1"/>
      <c r="EU27" s="1"/>
      <c r="EV27" s="1"/>
      <c r="EW27" s="2"/>
      <c r="EX27" s="1"/>
      <c r="EY27" s="1"/>
      <c r="EZ27" s="1"/>
      <c r="FA27" s="13"/>
      <c r="FB27" s="1"/>
      <c r="FC27" s="1"/>
      <c r="FD27" s="1"/>
      <c r="FE27" s="3"/>
      <c r="FF27" s="1"/>
      <c r="FG27" s="1"/>
      <c r="FH27" s="1"/>
      <c r="FI27" s="3"/>
      <c r="FJ27" s="1"/>
    </row>
    <row r="28" spans="1:177" ht="15.75">
      <c r="A28" s="42" t="s">
        <v>170</v>
      </c>
      <c r="B28" s="59">
        <v>3.8</v>
      </c>
      <c r="C28" s="44">
        <v>3</v>
      </c>
      <c r="D28" s="44">
        <v>190</v>
      </c>
      <c r="E28" s="59">
        <v>4</v>
      </c>
      <c r="F28" s="44">
        <v>4</v>
      </c>
      <c r="G28" s="44">
        <f>B28+E28</f>
        <v>7.8</v>
      </c>
      <c r="H28" s="31">
        <v>181</v>
      </c>
      <c r="I28" s="57">
        <v>4.0999999999999996</v>
      </c>
      <c r="J28" s="31">
        <v>4.5</v>
      </c>
      <c r="K28" s="44">
        <f>G28+I28</f>
        <v>11.899999999999999</v>
      </c>
      <c r="L28" s="31">
        <v>195</v>
      </c>
      <c r="M28" s="57">
        <v>3.2</v>
      </c>
      <c r="N28" s="31">
        <v>3</v>
      </c>
      <c r="O28" s="31">
        <f>K28+M28</f>
        <v>15.099999999999998</v>
      </c>
      <c r="P28" s="31">
        <v>199</v>
      </c>
      <c r="Q28" s="57"/>
      <c r="R28" s="31"/>
      <c r="S28" s="31"/>
      <c r="T28" s="31"/>
      <c r="U28" s="57"/>
      <c r="V28" s="31"/>
      <c r="W28" s="31"/>
      <c r="X28" s="31"/>
      <c r="Y28" s="31"/>
      <c r="Z28" s="31"/>
      <c r="AA28" s="9"/>
      <c r="AB28" s="9"/>
      <c r="AC28" s="13"/>
      <c r="AD28" s="13"/>
      <c r="AE28" s="13"/>
      <c r="AF28" s="3"/>
      <c r="AG28" s="3"/>
      <c r="AH28" s="13"/>
      <c r="AI28" s="13"/>
      <c r="AJ28" s="3"/>
      <c r="AK28" s="3"/>
      <c r="AL28" s="13"/>
      <c r="AM28" s="13"/>
      <c r="AN28" s="3"/>
      <c r="AO28" s="3"/>
      <c r="AP28" s="3"/>
      <c r="AQ28" s="3"/>
      <c r="AR28" s="3"/>
      <c r="AS28" s="3"/>
      <c r="AT28" s="3"/>
      <c r="AU28" s="3"/>
      <c r="AV28" s="13"/>
      <c r="AW28" s="3"/>
      <c r="AX28" s="3"/>
      <c r="AY28" s="3"/>
      <c r="AZ28" s="37"/>
      <c r="BA28" s="37"/>
      <c r="BB28" s="31"/>
      <c r="BC28" s="31"/>
      <c r="BD28" s="37"/>
      <c r="BE28" s="37"/>
      <c r="BF28" s="37"/>
      <c r="BG28" s="37"/>
      <c r="BH28" s="37"/>
      <c r="BI28" s="37"/>
      <c r="BJ28" s="31"/>
      <c r="BK28" s="31"/>
      <c r="BL28" s="37"/>
      <c r="BM28" s="37"/>
      <c r="BN28" s="31"/>
      <c r="BO28" s="31"/>
      <c r="BP28" s="31"/>
      <c r="BQ28" s="31"/>
      <c r="BR28" s="31"/>
      <c r="BS28" s="31"/>
      <c r="BT28" s="37"/>
      <c r="BU28" s="31"/>
      <c r="BV28" s="31"/>
      <c r="BW28" s="1"/>
      <c r="BX28" s="9"/>
      <c r="BY28" s="9"/>
      <c r="BZ28" s="23"/>
      <c r="CA28" s="9"/>
      <c r="CB28" s="9"/>
      <c r="CC28" s="1"/>
      <c r="CD28" s="2"/>
      <c r="CE28" s="1"/>
      <c r="CF28" s="1"/>
      <c r="CG28" s="2"/>
      <c r="CH28" s="1"/>
      <c r="CI28" s="2"/>
      <c r="CJ28" s="1"/>
      <c r="CK28" s="1"/>
      <c r="CL28" s="1"/>
      <c r="CM28" s="23"/>
      <c r="CN28" s="9"/>
      <c r="CO28" s="9"/>
      <c r="CP28" s="1"/>
      <c r="CQ28" s="3"/>
      <c r="CR28" s="1"/>
      <c r="CS28" s="1"/>
      <c r="CT28" s="1"/>
      <c r="CU28" s="3"/>
      <c r="CV28" s="3"/>
      <c r="CW28" s="3"/>
      <c r="CX28" s="3"/>
      <c r="CY28" s="3"/>
      <c r="CZ28" s="1"/>
      <c r="DA28" s="1"/>
      <c r="DB28" s="3"/>
      <c r="DC28" s="2"/>
      <c r="DD28" s="9"/>
      <c r="DE28" s="9"/>
      <c r="DF28" s="27"/>
      <c r="DG28" s="3"/>
      <c r="DH28" s="1"/>
      <c r="DI28" s="1"/>
      <c r="DJ28" s="29"/>
      <c r="DK28" s="3"/>
      <c r="DL28" s="1"/>
      <c r="DM28" s="1"/>
      <c r="DN28" s="3"/>
      <c r="DO28" s="3"/>
      <c r="DP28" s="9"/>
      <c r="DQ28" s="9"/>
      <c r="DR28" s="3"/>
      <c r="DS28" s="2"/>
      <c r="DV28" s="1"/>
      <c r="DW28" s="1"/>
      <c r="DX28" s="1"/>
      <c r="DY28" s="1"/>
      <c r="DZ28" s="1"/>
      <c r="EA28" s="1"/>
      <c r="EB28" s="1"/>
      <c r="EC28" s="2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3"/>
      <c r="EP28" s="1"/>
      <c r="EQ28" s="1"/>
      <c r="ER28" s="1"/>
      <c r="ES28" s="3"/>
      <c r="ET28" s="1"/>
      <c r="EU28" s="1"/>
      <c r="EV28" s="1"/>
      <c r="EW28" s="2"/>
      <c r="EX28" s="1"/>
      <c r="EY28" s="1"/>
      <c r="EZ28" s="1"/>
      <c r="FA28" s="13"/>
      <c r="FB28" s="1"/>
      <c r="FC28" s="1"/>
      <c r="FD28" s="1"/>
      <c r="FE28" s="3"/>
      <c r="FF28" s="1"/>
      <c r="FG28" s="1"/>
      <c r="FH28" s="1"/>
      <c r="FI28" s="3"/>
      <c r="FJ28" s="1"/>
    </row>
    <row r="29" spans="1:177" ht="15.75">
      <c r="A29" s="42" t="s">
        <v>15</v>
      </c>
      <c r="B29" s="60">
        <v>14</v>
      </c>
      <c r="C29" s="54">
        <v>14</v>
      </c>
      <c r="D29" s="44">
        <v>127</v>
      </c>
      <c r="E29" s="57">
        <v>15.9</v>
      </c>
      <c r="F29" s="31">
        <v>15.5</v>
      </c>
      <c r="G29" s="44">
        <f>B29+E29</f>
        <v>29.9</v>
      </c>
      <c r="H29" s="31">
        <v>112</v>
      </c>
      <c r="I29" s="57">
        <v>16.2</v>
      </c>
      <c r="J29" s="31">
        <v>16</v>
      </c>
      <c r="K29" s="44">
        <f>G29+I29</f>
        <v>46.099999999999994</v>
      </c>
      <c r="L29" s="31">
        <v>113</v>
      </c>
      <c r="M29" s="57">
        <v>20.2</v>
      </c>
      <c r="N29" s="31">
        <v>20</v>
      </c>
      <c r="O29" s="31">
        <f>K29+M29</f>
        <v>66.3</v>
      </c>
      <c r="P29" s="31">
        <v>117</v>
      </c>
      <c r="Q29" s="57"/>
      <c r="R29" s="31"/>
      <c r="S29" s="31"/>
      <c r="T29" s="31"/>
      <c r="U29" s="57"/>
      <c r="V29" s="31"/>
      <c r="W29" s="31"/>
      <c r="X29" s="31"/>
      <c r="Y29" s="31"/>
      <c r="Z29" s="31"/>
      <c r="AA29" s="9"/>
      <c r="AB29" s="9"/>
      <c r="AC29" s="13"/>
      <c r="AD29" s="13"/>
      <c r="AE29" s="13"/>
      <c r="AF29" s="3"/>
      <c r="AG29" s="3"/>
      <c r="AH29" s="13"/>
      <c r="AI29" s="13"/>
      <c r="AJ29" s="3"/>
      <c r="AK29" s="3"/>
      <c r="AL29" s="13"/>
      <c r="AM29" s="13"/>
      <c r="AN29" s="3"/>
      <c r="AO29" s="3"/>
      <c r="AP29" s="3"/>
      <c r="AQ29" s="3"/>
      <c r="AR29" s="3"/>
      <c r="AS29" s="3"/>
      <c r="AT29" s="3"/>
      <c r="AU29" s="3"/>
      <c r="AV29" s="13"/>
      <c r="AW29" s="3"/>
      <c r="AX29" s="3"/>
      <c r="AY29" s="3"/>
      <c r="AZ29" s="37"/>
      <c r="BA29" s="37"/>
      <c r="BB29" s="31"/>
      <c r="BC29" s="31"/>
      <c r="BD29" s="37"/>
      <c r="BE29" s="37"/>
      <c r="BF29" s="37"/>
      <c r="BG29" s="37"/>
      <c r="BH29" s="37"/>
      <c r="BI29" s="37"/>
      <c r="BJ29" s="31"/>
      <c r="BK29" s="31"/>
      <c r="BL29" s="37"/>
      <c r="BM29" s="37"/>
      <c r="BN29" s="31"/>
      <c r="BO29" s="31"/>
      <c r="BP29" s="31"/>
      <c r="BQ29" s="31"/>
      <c r="BR29" s="31"/>
      <c r="BS29" s="31"/>
      <c r="BT29" s="37"/>
      <c r="BU29" s="31"/>
      <c r="BV29" s="31"/>
      <c r="BW29" s="1"/>
      <c r="BX29" s="9"/>
      <c r="BY29" s="9"/>
      <c r="BZ29" s="23"/>
      <c r="CA29" s="9"/>
      <c r="CB29" s="9"/>
      <c r="CC29" s="1"/>
      <c r="CD29" s="2"/>
      <c r="CE29" s="1"/>
      <c r="CF29" s="1"/>
      <c r="CG29" s="2"/>
      <c r="CH29" s="1"/>
      <c r="CI29" s="2"/>
      <c r="CJ29" s="1"/>
      <c r="CK29" s="1"/>
      <c r="CL29" s="1"/>
      <c r="CM29" s="23"/>
      <c r="CN29" s="9"/>
      <c r="CO29" s="9"/>
      <c r="CP29" s="1"/>
      <c r="CQ29" s="3"/>
      <c r="CR29" s="1"/>
      <c r="CS29" s="1"/>
      <c r="CT29" s="1"/>
      <c r="CU29" s="3"/>
      <c r="CV29" s="3"/>
      <c r="CW29" s="3"/>
      <c r="CX29" s="3"/>
      <c r="CY29" s="3"/>
      <c r="CZ29" s="1"/>
      <c r="DA29" s="1"/>
      <c r="DB29" s="3"/>
      <c r="DC29" s="2"/>
      <c r="DD29" s="9"/>
      <c r="DE29" s="9"/>
      <c r="DF29" s="27"/>
      <c r="DG29" s="3"/>
      <c r="DH29" s="1"/>
      <c r="DI29" s="1"/>
      <c r="DJ29" s="29"/>
      <c r="DK29" s="3"/>
      <c r="DL29" s="1"/>
      <c r="DM29" s="1"/>
      <c r="DN29" s="3"/>
      <c r="DO29" s="3"/>
      <c r="DP29" s="9"/>
      <c r="DQ29" s="9"/>
      <c r="DR29" s="3"/>
      <c r="DS29" s="2"/>
      <c r="DV29" s="1"/>
      <c r="DW29" s="1"/>
      <c r="DX29" s="1"/>
      <c r="DY29" s="1"/>
      <c r="DZ29" s="1"/>
      <c r="EA29" s="1"/>
      <c r="EB29" s="1"/>
      <c r="EC29" s="2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3"/>
      <c r="EP29" s="1"/>
      <c r="EQ29" s="1"/>
      <c r="ER29" s="1"/>
      <c r="ES29" s="3"/>
      <c r="ET29" s="1"/>
      <c r="EU29" s="1"/>
      <c r="EV29" s="1"/>
      <c r="EW29" s="2"/>
      <c r="EX29" s="1"/>
      <c r="EY29" s="1"/>
      <c r="EZ29" s="1"/>
      <c r="FA29" s="13"/>
      <c r="FB29" s="1"/>
      <c r="FC29" s="1"/>
      <c r="FD29" s="1"/>
      <c r="FE29" s="3"/>
      <c r="FF29" s="1"/>
      <c r="FG29" s="1"/>
      <c r="FH29" s="1"/>
      <c r="FI29" s="3"/>
      <c r="FJ29" s="1"/>
    </row>
    <row r="30" spans="1:177" ht="15.75">
      <c r="A30" s="42" t="s">
        <v>171</v>
      </c>
      <c r="B30" s="59">
        <v>9.5</v>
      </c>
      <c r="C30" s="44">
        <v>9</v>
      </c>
      <c r="D30" s="44">
        <v>35</v>
      </c>
      <c r="E30" s="57">
        <v>12.4</v>
      </c>
      <c r="F30" s="44">
        <v>15</v>
      </c>
      <c r="G30" s="44">
        <f>B30+E30</f>
        <v>21.9</v>
      </c>
      <c r="H30" s="31">
        <v>40</v>
      </c>
      <c r="I30" s="57">
        <v>12.3</v>
      </c>
      <c r="J30" s="31">
        <v>12</v>
      </c>
      <c r="K30" s="44">
        <f>G30+I30</f>
        <v>34.200000000000003</v>
      </c>
      <c r="L30" s="31">
        <v>39</v>
      </c>
      <c r="M30" s="57">
        <v>12.7</v>
      </c>
      <c r="N30" s="31">
        <v>12</v>
      </c>
      <c r="O30" s="31">
        <f>K30+M30</f>
        <v>46.900000000000006</v>
      </c>
      <c r="P30" s="31">
        <v>49</v>
      </c>
      <c r="Q30" s="57"/>
      <c r="R30" s="31"/>
      <c r="S30" s="31"/>
      <c r="T30" s="31"/>
      <c r="U30" s="57"/>
      <c r="V30" s="31"/>
      <c r="W30" s="31"/>
      <c r="X30" s="31"/>
      <c r="Y30" s="31"/>
      <c r="Z30" s="31"/>
      <c r="AA30" s="9"/>
      <c r="AB30" s="9"/>
      <c r="AC30" s="13"/>
      <c r="AD30" s="13"/>
      <c r="AE30" s="13"/>
      <c r="AF30" s="3"/>
      <c r="AG30" s="3"/>
      <c r="AH30" s="13"/>
      <c r="AI30" s="13"/>
      <c r="AJ30" s="3"/>
      <c r="AK30" s="3"/>
      <c r="AL30" s="13"/>
      <c r="AM30" s="13"/>
      <c r="AN30" s="3"/>
      <c r="AO30" s="3"/>
      <c r="AP30" s="3"/>
      <c r="AQ30" s="3"/>
      <c r="AR30" s="3"/>
      <c r="AS30" s="3"/>
      <c r="AT30" s="3"/>
      <c r="AU30" s="3"/>
      <c r="AV30" s="13"/>
      <c r="AW30" s="3"/>
      <c r="AX30" s="3"/>
      <c r="AY30" s="3"/>
      <c r="AZ30" s="37"/>
      <c r="BA30" s="37"/>
      <c r="BB30" s="31"/>
      <c r="BC30" s="31"/>
      <c r="BD30" s="37"/>
      <c r="BE30" s="37"/>
      <c r="BF30" s="37"/>
      <c r="BG30" s="37"/>
      <c r="BH30" s="37"/>
      <c r="BI30" s="37"/>
      <c r="BJ30" s="31"/>
      <c r="BK30" s="31"/>
      <c r="BL30" s="37"/>
      <c r="BM30" s="37"/>
      <c r="BN30" s="31"/>
      <c r="BO30" s="31"/>
      <c r="BP30" s="31"/>
      <c r="BQ30" s="31"/>
      <c r="BR30" s="31"/>
      <c r="BS30" s="31"/>
      <c r="BT30" s="37"/>
      <c r="BU30" s="31"/>
      <c r="BV30" s="31"/>
      <c r="BW30" s="1"/>
      <c r="BX30" s="9"/>
      <c r="BY30" s="9"/>
      <c r="BZ30" s="23"/>
      <c r="CA30" s="9"/>
      <c r="CB30" s="9"/>
      <c r="CC30" s="1"/>
      <c r="CD30" s="2"/>
      <c r="CE30" s="1"/>
      <c r="CF30" s="1"/>
      <c r="CG30" s="2"/>
      <c r="CH30" s="1"/>
      <c r="CI30" s="2"/>
      <c r="CJ30" s="1"/>
      <c r="CK30" s="1"/>
      <c r="CL30" s="1"/>
      <c r="CM30" s="23"/>
      <c r="CN30" s="9"/>
      <c r="CO30" s="9"/>
      <c r="CP30" s="1"/>
      <c r="CQ30" s="3"/>
      <c r="CR30" s="1"/>
      <c r="CS30" s="1"/>
      <c r="CT30" s="1"/>
      <c r="CU30" s="3"/>
      <c r="CV30" s="3"/>
      <c r="CW30" s="3"/>
      <c r="CX30" s="3"/>
      <c r="CY30" s="3"/>
      <c r="CZ30" s="1"/>
      <c r="DA30" s="1"/>
      <c r="DB30" s="3"/>
      <c r="DC30" s="2"/>
      <c r="DD30" s="9"/>
      <c r="DE30" s="9"/>
      <c r="DF30" s="27"/>
      <c r="DG30" s="3"/>
      <c r="DH30" s="1"/>
      <c r="DI30" s="1"/>
      <c r="DJ30" s="29"/>
      <c r="DK30" s="3"/>
      <c r="DL30" s="1"/>
      <c r="DM30" s="1"/>
      <c r="DN30" s="3"/>
      <c r="DO30" s="3"/>
      <c r="DP30" s="9"/>
      <c r="DQ30" s="9"/>
      <c r="DR30" s="3"/>
      <c r="DS30" s="2"/>
      <c r="DV30" s="1"/>
      <c r="DW30" s="1"/>
      <c r="DX30" s="1"/>
      <c r="DY30" s="1"/>
      <c r="DZ30" s="1"/>
      <c r="EA30" s="1"/>
      <c r="EB30" s="1"/>
      <c r="EC30" s="2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3"/>
      <c r="EP30" s="1"/>
      <c r="EQ30" s="1"/>
      <c r="ER30" s="1"/>
      <c r="ES30" s="3"/>
      <c r="ET30" s="1"/>
      <c r="EU30" s="1"/>
      <c r="EV30" s="1"/>
      <c r="EW30" s="2"/>
      <c r="EX30" s="1"/>
      <c r="EY30" s="1"/>
      <c r="EZ30" s="1"/>
      <c r="FA30" s="13"/>
      <c r="FB30" s="1"/>
      <c r="FC30" s="1"/>
      <c r="FD30" s="1"/>
      <c r="FE30" s="3"/>
      <c r="FF30" s="1"/>
      <c r="FG30" s="1"/>
      <c r="FH30" s="1"/>
      <c r="FI30" s="3"/>
      <c r="FJ30" s="1"/>
    </row>
    <row r="31" spans="1:177" ht="15.75">
      <c r="A31" s="43" t="s">
        <v>172</v>
      </c>
      <c r="B31" s="57"/>
      <c r="C31" s="31"/>
      <c r="D31" s="31"/>
      <c r="E31" s="57"/>
      <c r="F31" s="31"/>
      <c r="G31" s="31"/>
      <c r="H31" s="31"/>
      <c r="I31" s="57"/>
      <c r="J31" s="31"/>
      <c r="K31" s="31"/>
      <c r="L31" s="31"/>
      <c r="M31" s="57"/>
      <c r="N31" s="31"/>
      <c r="O31" s="31"/>
      <c r="P31" s="31"/>
      <c r="Q31" s="57"/>
      <c r="R31" s="31"/>
      <c r="S31" s="31"/>
      <c r="T31" s="31"/>
      <c r="U31" s="57"/>
      <c r="V31" s="31"/>
      <c r="W31" s="31"/>
      <c r="X31" s="31"/>
      <c r="Y31" s="31"/>
      <c r="Z31" s="31"/>
      <c r="AA31" s="9"/>
      <c r="AB31" s="9"/>
      <c r="AC31" s="13"/>
      <c r="AD31" s="13"/>
      <c r="AE31" s="13"/>
      <c r="AF31" s="3"/>
      <c r="AG31" s="3"/>
      <c r="AH31" s="13"/>
      <c r="AI31" s="13"/>
      <c r="AJ31" s="3"/>
      <c r="AK31" s="3"/>
      <c r="AL31" s="13"/>
      <c r="AM31" s="13"/>
      <c r="AN31" s="3"/>
      <c r="AO31" s="3"/>
      <c r="AP31" s="3"/>
      <c r="AQ31" s="3"/>
      <c r="AR31" s="3"/>
      <c r="AS31" s="3"/>
      <c r="AT31" s="3"/>
      <c r="AU31" s="3"/>
      <c r="AV31" s="13"/>
      <c r="AW31" s="3"/>
      <c r="AX31" s="3"/>
      <c r="AY31" s="3"/>
      <c r="AZ31" s="37"/>
      <c r="BA31" s="37"/>
      <c r="BB31" s="31"/>
      <c r="BC31" s="31"/>
      <c r="BD31" s="37"/>
      <c r="BE31" s="37"/>
      <c r="BF31" s="37"/>
      <c r="BG31" s="37"/>
      <c r="BH31" s="37"/>
      <c r="BI31" s="37"/>
      <c r="BJ31" s="31"/>
      <c r="BK31" s="31"/>
      <c r="BL31" s="37"/>
      <c r="BM31" s="37"/>
      <c r="BN31" s="31"/>
      <c r="BO31" s="31"/>
      <c r="BP31" s="31"/>
      <c r="BQ31" s="31"/>
      <c r="BR31" s="31"/>
      <c r="BS31" s="31"/>
      <c r="BT31" s="37"/>
      <c r="BU31" s="31"/>
      <c r="BV31" s="31"/>
      <c r="BW31" s="1"/>
      <c r="BX31" s="9"/>
      <c r="BY31" s="9"/>
      <c r="BZ31" s="23"/>
      <c r="CA31" s="9"/>
      <c r="CB31" s="9"/>
      <c r="CC31" s="1"/>
      <c r="CD31" s="2"/>
      <c r="CE31" s="1"/>
      <c r="CF31" s="1"/>
      <c r="CG31" s="2"/>
      <c r="CH31" s="1"/>
      <c r="CI31" s="2"/>
      <c r="CJ31" s="1"/>
      <c r="CK31" s="1"/>
      <c r="CL31" s="1"/>
      <c r="CM31" s="23"/>
      <c r="CN31" s="9"/>
      <c r="CO31" s="9"/>
      <c r="CP31" s="1"/>
      <c r="CQ31" s="3"/>
      <c r="CR31" s="1"/>
      <c r="CS31" s="1"/>
      <c r="CT31" s="1"/>
      <c r="CU31" s="3"/>
      <c r="CV31" s="3"/>
      <c r="CW31" s="3"/>
      <c r="CX31" s="3"/>
      <c r="CY31" s="3"/>
      <c r="CZ31" s="1"/>
      <c r="DA31" s="1"/>
      <c r="DB31" s="3"/>
      <c r="DC31" s="2"/>
      <c r="DD31" s="9"/>
      <c r="DE31" s="9"/>
      <c r="DF31" s="27"/>
      <c r="DG31" s="3"/>
      <c r="DH31" s="1"/>
      <c r="DI31" s="1"/>
      <c r="DJ31" s="29"/>
      <c r="DK31" s="3"/>
      <c r="DL31" s="1"/>
      <c r="DM31" s="1"/>
      <c r="DN31" s="3"/>
      <c r="DO31" s="3"/>
      <c r="DP31" s="9"/>
      <c r="DQ31" s="9"/>
      <c r="DR31" s="3"/>
      <c r="DS31" s="2"/>
      <c r="DV31" s="1"/>
      <c r="DW31" s="1"/>
      <c r="DX31" s="1"/>
      <c r="DY31" s="1"/>
      <c r="DZ31" s="1"/>
      <c r="EA31" s="1"/>
      <c r="EB31" s="1"/>
      <c r="EC31" s="2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3"/>
      <c r="EP31" s="1"/>
      <c r="EQ31" s="1"/>
      <c r="ER31" s="1"/>
      <c r="ES31" s="3"/>
      <c r="ET31" s="1"/>
      <c r="EU31" s="1"/>
      <c r="EV31" s="1"/>
      <c r="EW31" s="2"/>
      <c r="EX31" s="1"/>
      <c r="EY31" s="1"/>
      <c r="EZ31" s="1"/>
      <c r="FA31" s="13"/>
      <c r="FB31" s="1"/>
      <c r="FC31" s="1"/>
      <c r="FD31" s="1"/>
      <c r="FE31" s="3"/>
      <c r="FF31" s="1"/>
      <c r="FG31" s="1"/>
      <c r="FH31" s="1"/>
      <c r="FI31" s="3"/>
      <c r="FJ31" s="1"/>
    </row>
    <row r="32" spans="1:177" ht="15.75">
      <c r="A32" s="40" t="s">
        <v>174</v>
      </c>
      <c r="B32" s="57"/>
      <c r="C32" s="31"/>
      <c r="D32" s="31"/>
      <c r="E32" s="57"/>
      <c r="F32" s="31"/>
      <c r="G32" s="31"/>
      <c r="H32" s="31"/>
      <c r="I32" s="57"/>
      <c r="J32" s="31"/>
      <c r="K32" s="31"/>
      <c r="L32" s="31"/>
      <c r="M32" s="57"/>
      <c r="N32" s="31"/>
      <c r="O32" s="31"/>
      <c r="P32" s="31"/>
      <c r="Q32" s="57"/>
      <c r="R32" s="31"/>
      <c r="S32" s="31"/>
      <c r="T32" s="31"/>
      <c r="U32" s="57"/>
      <c r="V32" s="31"/>
      <c r="W32" s="31"/>
      <c r="X32" s="31"/>
      <c r="Y32" s="31"/>
      <c r="Z32" s="31"/>
      <c r="AA32" s="9"/>
      <c r="AB32" s="9"/>
      <c r="AC32" s="13"/>
      <c r="AD32" s="13"/>
      <c r="AE32" s="13"/>
      <c r="AF32" s="3"/>
      <c r="AG32" s="3"/>
      <c r="AH32" s="13"/>
      <c r="AI32" s="13"/>
      <c r="AJ32" s="3"/>
      <c r="AK32" s="3"/>
      <c r="AL32" s="13"/>
      <c r="AM32" s="13"/>
      <c r="AN32" s="3"/>
      <c r="AO32" s="3"/>
      <c r="AP32" s="3"/>
      <c r="AQ32" s="3"/>
      <c r="AR32" s="3"/>
      <c r="AS32" s="3"/>
      <c r="AT32" s="3"/>
      <c r="AU32" s="3"/>
      <c r="AV32" s="13"/>
      <c r="AW32" s="3"/>
      <c r="AX32" s="3"/>
      <c r="AY32" s="3"/>
      <c r="AZ32" s="37"/>
      <c r="BA32" s="37"/>
      <c r="BB32" s="31"/>
      <c r="BC32" s="31"/>
      <c r="BD32" s="37"/>
      <c r="BE32" s="37"/>
      <c r="BF32" s="37"/>
      <c r="BG32" s="37"/>
      <c r="BH32" s="37"/>
      <c r="BI32" s="37"/>
      <c r="BJ32" s="31"/>
      <c r="BK32" s="31"/>
      <c r="BL32" s="37"/>
      <c r="BM32" s="37"/>
      <c r="BN32" s="31"/>
      <c r="BO32" s="31"/>
      <c r="BP32" s="31"/>
      <c r="BQ32" s="31"/>
      <c r="BR32" s="31"/>
      <c r="BS32" s="31"/>
      <c r="BT32" s="37"/>
      <c r="BU32" s="31"/>
      <c r="BV32" s="31"/>
      <c r="BW32" s="1"/>
      <c r="BX32" s="9"/>
      <c r="BY32" s="9"/>
      <c r="BZ32" s="23"/>
      <c r="CA32" s="9"/>
      <c r="CB32" s="9"/>
      <c r="CC32" s="1"/>
      <c r="CD32" s="2"/>
      <c r="CE32" s="1"/>
      <c r="CF32" s="1"/>
      <c r="CG32" s="2"/>
      <c r="CH32" s="1"/>
      <c r="CI32" s="2"/>
      <c r="CJ32" s="1"/>
      <c r="CK32" s="1"/>
      <c r="CL32" s="1"/>
      <c r="CM32" s="23"/>
      <c r="CN32" s="9"/>
      <c r="CO32" s="9"/>
      <c r="CP32" s="1"/>
      <c r="CQ32" s="3"/>
      <c r="CR32" s="1"/>
      <c r="CS32" s="1"/>
      <c r="CT32" s="1"/>
      <c r="CU32" s="3"/>
      <c r="CV32" s="3"/>
      <c r="CW32" s="3"/>
      <c r="CX32" s="3"/>
      <c r="CY32" s="3"/>
      <c r="CZ32" s="1"/>
      <c r="DA32" s="1"/>
      <c r="DB32" s="3"/>
      <c r="DC32" s="2"/>
      <c r="DD32" s="9"/>
      <c r="DE32" s="9"/>
      <c r="DF32" s="27"/>
      <c r="DG32" s="3"/>
      <c r="DH32" s="1"/>
      <c r="DI32" s="1"/>
      <c r="DJ32" s="29"/>
      <c r="DK32" s="3"/>
      <c r="DL32" s="1"/>
      <c r="DM32" s="1"/>
      <c r="DN32" s="3"/>
      <c r="DO32" s="3"/>
      <c r="DP32" s="9"/>
      <c r="DQ32" s="9"/>
      <c r="DR32" s="3"/>
      <c r="DS32" s="2"/>
      <c r="DV32" s="1"/>
      <c r="DW32" s="1"/>
      <c r="DX32" s="1"/>
      <c r="DY32" s="1"/>
      <c r="DZ32" s="1"/>
      <c r="EA32" s="1"/>
      <c r="EB32" s="1"/>
      <c r="EC32" s="2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3"/>
      <c r="EP32" s="1"/>
      <c r="EQ32" s="1"/>
      <c r="ER32" s="1"/>
      <c r="ES32" s="3"/>
      <c r="ET32" s="1"/>
      <c r="EU32" s="1"/>
      <c r="EV32" s="1"/>
      <c r="EW32" s="2"/>
      <c r="EX32" s="1"/>
      <c r="EY32" s="1"/>
      <c r="EZ32" s="1"/>
      <c r="FA32" s="13"/>
      <c r="FB32" s="1"/>
      <c r="FC32" s="1"/>
      <c r="FD32" s="1"/>
      <c r="FE32" s="3"/>
      <c r="FF32" s="1"/>
      <c r="FG32" s="1"/>
      <c r="FH32" s="1"/>
      <c r="FI32" s="3"/>
      <c r="FJ32" s="1"/>
    </row>
    <row r="33" spans="1:177" ht="15.75">
      <c r="A33" s="42" t="s">
        <v>175</v>
      </c>
      <c r="B33" s="57">
        <v>2.1</v>
      </c>
      <c r="C33" s="44">
        <v>3</v>
      </c>
      <c r="D33" s="31">
        <v>30.9</v>
      </c>
      <c r="E33" s="57">
        <v>3</v>
      </c>
      <c r="F33" s="31">
        <v>3.5</v>
      </c>
      <c r="G33" s="44">
        <f>B33+E33</f>
        <v>5.0999999999999996</v>
      </c>
      <c r="H33" s="31">
        <v>38.6</v>
      </c>
      <c r="I33" s="57">
        <v>3.1</v>
      </c>
      <c r="J33" s="31">
        <v>3.5</v>
      </c>
      <c r="K33" s="44">
        <f>G33+I33</f>
        <v>8.1999999999999993</v>
      </c>
      <c r="L33" s="31"/>
      <c r="M33" s="57">
        <v>3.8</v>
      </c>
      <c r="N33" s="31">
        <v>3.5</v>
      </c>
      <c r="O33" s="44">
        <f>K33+M33</f>
        <v>12</v>
      </c>
      <c r="P33" s="31"/>
      <c r="Q33" s="57"/>
      <c r="R33" s="31"/>
      <c r="S33" s="31"/>
      <c r="T33" s="31"/>
      <c r="U33" s="57"/>
      <c r="V33" s="31"/>
      <c r="W33" s="31"/>
      <c r="X33" s="31"/>
      <c r="Y33" s="31"/>
      <c r="Z33" s="31"/>
      <c r="AA33" s="9"/>
      <c r="AB33" s="9"/>
      <c r="AC33" s="13"/>
      <c r="AD33" s="13"/>
      <c r="AE33" s="13"/>
      <c r="AF33" s="3"/>
      <c r="AG33" s="3"/>
      <c r="AH33" s="13"/>
      <c r="AI33" s="13"/>
      <c r="AJ33" s="3"/>
      <c r="AK33" s="3"/>
      <c r="AL33" s="13"/>
      <c r="AM33" s="13"/>
      <c r="AN33" s="3"/>
      <c r="AO33" s="3"/>
      <c r="AP33" s="3"/>
      <c r="AQ33" s="3"/>
      <c r="AR33" s="3"/>
      <c r="AS33" s="3"/>
      <c r="AT33" s="3"/>
      <c r="AU33" s="3"/>
      <c r="AV33" s="13"/>
      <c r="AW33" s="3"/>
      <c r="AX33" s="3"/>
      <c r="AY33" s="3"/>
      <c r="AZ33" s="37"/>
      <c r="BA33" s="37"/>
      <c r="BB33" s="31"/>
      <c r="BC33" s="31"/>
      <c r="BD33" s="37"/>
      <c r="BE33" s="37"/>
      <c r="BF33" s="37"/>
      <c r="BG33" s="37"/>
      <c r="BH33" s="37"/>
      <c r="BI33" s="37"/>
      <c r="BJ33" s="31"/>
      <c r="BK33" s="31"/>
      <c r="BL33" s="37"/>
      <c r="BM33" s="37"/>
      <c r="BN33" s="31"/>
      <c r="BO33" s="31"/>
      <c r="BP33" s="31"/>
      <c r="BQ33" s="31"/>
      <c r="BR33" s="31"/>
      <c r="BS33" s="31"/>
      <c r="BT33" s="37"/>
      <c r="BU33" s="31"/>
      <c r="BV33" s="31"/>
      <c r="BW33" s="1"/>
      <c r="BX33" s="9"/>
      <c r="BY33" s="9"/>
      <c r="BZ33" s="23"/>
      <c r="CA33" s="9"/>
      <c r="CB33" s="9"/>
      <c r="CC33" s="1"/>
      <c r="CD33" s="2"/>
      <c r="CE33" s="1"/>
      <c r="CF33" s="1"/>
      <c r="CG33" s="2"/>
      <c r="CH33" s="1"/>
      <c r="CI33" s="2"/>
      <c r="CJ33" s="1"/>
      <c r="CK33" s="1"/>
      <c r="CL33" s="1"/>
      <c r="CM33" s="23"/>
      <c r="CN33" s="9"/>
      <c r="CO33" s="9"/>
      <c r="CP33" s="1"/>
      <c r="CQ33" s="3"/>
      <c r="CR33" s="1"/>
      <c r="CS33" s="1"/>
      <c r="CT33" s="1"/>
      <c r="CU33" s="3"/>
      <c r="CV33" s="3"/>
      <c r="CW33" s="3"/>
      <c r="CX33" s="3"/>
      <c r="CY33" s="3"/>
      <c r="CZ33" s="1"/>
      <c r="DA33" s="1"/>
      <c r="DB33" s="3"/>
      <c r="DC33" s="2"/>
      <c r="DD33" s="9"/>
      <c r="DE33" s="9"/>
      <c r="DF33" s="27"/>
      <c r="DG33" s="3"/>
      <c r="DH33" s="1"/>
      <c r="DI33" s="1"/>
      <c r="DJ33" s="29"/>
      <c r="DK33" s="3"/>
      <c r="DL33" s="1"/>
      <c r="DM33" s="1"/>
      <c r="DN33" s="3"/>
      <c r="DO33" s="3"/>
      <c r="DP33" s="9"/>
      <c r="DQ33" s="9"/>
      <c r="DR33" s="3"/>
      <c r="DS33" s="2"/>
      <c r="DV33" s="1"/>
      <c r="DW33" s="1"/>
      <c r="DX33" s="1"/>
      <c r="DY33" s="1"/>
      <c r="DZ33" s="1"/>
      <c r="EA33" s="1"/>
      <c r="EB33" s="1"/>
      <c r="EC33" s="2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3"/>
      <c r="EP33" s="1"/>
      <c r="EQ33" s="1"/>
      <c r="ER33" s="1"/>
      <c r="ES33" s="3"/>
      <c r="ET33" s="1"/>
      <c r="EU33" s="1"/>
      <c r="EV33" s="1"/>
      <c r="EW33" s="2"/>
      <c r="EX33" s="1"/>
      <c r="EY33" s="1"/>
      <c r="EZ33" s="1"/>
      <c r="FA33" s="13"/>
      <c r="FB33" s="1"/>
      <c r="FC33" s="1"/>
      <c r="FD33" s="1"/>
      <c r="FE33" s="3"/>
      <c r="FF33" s="1"/>
      <c r="FG33" s="1"/>
      <c r="FH33" s="1"/>
      <c r="FI33" s="3"/>
      <c r="FJ33" s="1"/>
    </row>
    <row r="34" spans="1:177" ht="15.75">
      <c r="A34" s="42" t="s">
        <v>176</v>
      </c>
      <c r="B34" s="57">
        <v>10.6</v>
      </c>
      <c r="C34" s="44">
        <v>24</v>
      </c>
      <c r="D34" s="31">
        <v>89.8</v>
      </c>
      <c r="E34" s="57">
        <v>24.4</v>
      </c>
      <c r="F34" s="44">
        <v>25</v>
      </c>
      <c r="G34" s="44">
        <f>B34+E34</f>
        <v>35</v>
      </c>
      <c r="H34" s="31">
        <v>73.2</v>
      </c>
      <c r="I34" s="57">
        <v>21.4</v>
      </c>
      <c r="J34" s="31">
        <v>22</v>
      </c>
      <c r="K34" s="44">
        <f>G34+I34</f>
        <v>56.4</v>
      </c>
      <c r="L34" s="31"/>
      <c r="M34" s="57">
        <v>19.899999999999999</v>
      </c>
      <c r="N34" s="44">
        <v>19</v>
      </c>
      <c r="O34" s="44">
        <f>K34+M34</f>
        <v>76.3</v>
      </c>
      <c r="P34" s="31"/>
      <c r="Q34" s="57"/>
      <c r="R34" s="31"/>
      <c r="S34" s="31"/>
      <c r="T34" s="31"/>
      <c r="U34" s="57"/>
      <c r="V34" s="31"/>
      <c r="W34" s="31"/>
      <c r="X34" s="31"/>
      <c r="Y34" s="31"/>
      <c r="Z34" s="31"/>
      <c r="AA34" s="9"/>
      <c r="AB34" s="9"/>
      <c r="AC34" s="13"/>
      <c r="AD34" s="13"/>
      <c r="AE34" s="13"/>
      <c r="AF34" s="3"/>
      <c r="AG34" s="3"/>
      <c r="AH34" s="13"/>
      <c r="AI34" s="13"/>
      <c r="AJ34" s="3"/>
      <c r="AK34" s="3"/>
      <c r="AL34" s="13"/>
      <c r="AM34" s="13"/>
      <c r="AN34" s="3"/>
      <c r="AO34" s="3"/>
      <c r="AP34" s="3"/>
      <c r="AQ34" s="3"/>
      <c r="AR34" s="3"/>
      <c r="AS34" s="3"/>
      <c r="AT34" s="3"/>
      <c r="AU34" s="3"/>
      <c r="AV34" s="13"/>
      <c r="AW34" s="3"/>
      <c r="AX34" s="3"/>
      <c r="AY34" s="3"/>
      <c r="AZ34" s="37"/>
      <c r="BA34" s="37"/>
      <c r="BB34" s="31"/>
      <c r="BC34" s="31"/>
      <c r="BD34" s="37"/>
      <c r="BE34" s="37"/>
      <c r="BF34" s="37"/>
      <c r="BG34" s="37"/>
      <c r="BH34" s="37"/>
      <c r="BI34" s="37"/>
      <c r="BJ34" s="31"/>
      <c r="BK34" s="31"/>
      <c r="BL34" s="37"/>
      <c r="BM34" s="37"/>
      <c r="BN34" s="31"/>
      <c r="BO34" s="31"/>
      <c r="BP34" s="31"/>
      <c r="BQ34" s="31"/>
      <c r="BR34" s="31"/>
      <c r="BS34" s="31"/>
      <c r="BT34" s="37"/>
      <c r="BU34" s="31"/>
      <c r="BV34" s="31"/>
      <c r="BW34" s="1"/>
      <c r="BX34" s="9"/>
      <c r="BY34" s="9"/>
      <c r="BZ34" s="23"/>
      <c r="CA34" s="9"/>
      <c r="CB34" s="9"/>
      <c r="CC34" s="1"/>
      <c r="CD34" s="2"/>
      <c r="CE34" s="1"/>
      <c r="CF34" s="1"/>
      <c r="CG34" s="2"/>
      <c r="CH34" s="1"/>
      <c r="CI34" s="2"/>
      <c r="CJ34" s="1"/>
      <c r="CK34" s="1"/>
      <c r="CL34" s="1"/>
      <c r="CM34" s="23"/>
      <c r="CN34" s="9"/>
      <c r="CO34" s="9"/>
      <c r="CP34" s="1"/>
      <c r="CQ34" s="3"/>
      <c r="CR34" s="1"/>
      <c r="CS34" s="1"/>
      <c r="CT34" s="1"/>
      <c r="CU34" s="3"/>
      <c r="CV34" s="3"/>
      <c r="CW34" s="3"/>
      <c r="CX34" s="3"/>
      <c r="CY34" s="3"/>
      <c r="CZ34" s="1"/>
      <c r="DA34" s="1"/>
      <c r="DB34" s="3"/>
      <c r="DC34" s="2"/>
      <c r="DD34" s="9"/>
      <c r="DE34" s="9"/>
      <c r="DF34" s="27"/>
      <c r="DG34" s="3"/>
      <c r="DH34" s="1"/>
      <c r="DI34" s="1"/>
      <c r="DJ34" s="29"/>
      <c r="DK34" s="3"/>
      <c r="DL34" s="1"/>
      <c r="DM34" s="1"/>
      <c r="DN34" s="3"/>
      <c r="DO34" s="3"/>
      <c r="DP34" s="9"/>
      <c r="DQ34" s="9"/>
      <c r="DR34" s="3"/>
      <c r="DS34" s="2"/>
      <c r="DV34" s="1"/>
      <c r="DW34" s="1"/>
      <c r="DX34" s="1"/>
      <c r="DY34" s="1"/>
      <c r="DZ34" s="1"/>
      <c r="EA34" s="1"/>
      <c r="EB34" s="1"/>
      <c r="EC34" s="2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3"/>
      <c r="EP34" s="1"/>
      <c r="EQ34" s="1"/>
      <c r="ER34" s="1"/>
      <c r="ES34" s="3"/>
      <c r="ET34" s="1"/>
      <c r="EU34" s="1"/>
      <c r="EV34" s="1"/>
      <c r="EW34" s="2"/>
      <c r="EX34" s="1"/>
      <c r="EY34" s="1"/>
      <c r="EZ34" s="1"/>
      <c r="FA34" s="13"/>
      <c r="FB34" s="1"/>
      <c r="FC34" s="1"/>
      <c r="FD34" s="1"/>
      <c r="FE34" s="3"/>
      <c r="FF34" s="1"/>
      <c r="FG34" s="1"/>
      <c r="FH34" s="1"/>
      <c r="FI34" s="3"/>
      <c r="FJ34" s="1"/>
    </row>
    <row r="35" spans="1:177" ht="15.75">
      <c r="A35" s="21" t="s">
        <v>177</v>
      </c>
      <c r="B35" s="57"/>
      <c r="C35" s="31"/>
      <c r="D35" s="31"/>
      <c r="E35" s="57"/>
      <c r="F35" s="31"/>
      <c r="G35" s="31"/>
      <c r="H35" s="31"/>
      <c r="I35" s="57"/>
      <c r="J35" s="31"/>
      <c r="K35" s="31"/>
      <c r="L35" s="31"/>
      <c r="M35" s="57"/>
      <c r="N35" s="31"/>
      <c r="O35" s="31"/>
      <c r="P35" s="31"/>
      <c r="Q35" s="57"/>
      <c r="R35" s="31"/>
      <c r="S35" s="31"/>
      <c r="T35" s="31"/>
      <c r="U35" s="57"/>
      <c r="V35" s="31"/>
      <c r="W35" s="31"/>
      <c r="X35" s="31"/>
      <c r="Y35" s="31"/>
      <c r="Z35" s="31"/>
      <c r="AA35" s="9"/>
      <c r="AB35" s="9"/>
      <c r="AC35" s="13"/>
      <c r="AD35" s="13"/>
      <c r="AE35" s="13"/>
      <c r="AF35" s="3"/>
      <c r="AG35" s="3"/>
      <c r="AH35" s="13"/>
      <c r="AI35" s="13"/>
      <c r="AJ35" s="3"/>
      <c r="AK35" s="3"/>
      <c r="AL35" s="13"/>
      <c r="AM35" s="13"/>
      <c r="AN35" s="3"/>
      <c r="AO35" s="3"/>
      <c r="AP35" s="3"/>
      <c r="AQ35" s="3"/>
      <c r="AR35" s="3"/>
      <c r="AS35" s="3"/>
      <c r="AT35" s="3"/>
      <c r="AU35" s="3"/>
      <c r="AV35" s="13"/>
      <c r="AW35" s="3"/>
      <c r="AX35" s="3"/>
      <c r="AY35" s="3"/>
      <c r="AZ35" s="37"/>
      <c r="BA35" s="37"/>
      <c r="BB35" s="31"/>
      <c r="BC35" s="31"/>
      <c r="BD35" s="37"/>
      <c r="BE35" s="37"/>
      <c r="BF35" s="37"/>
      <c r="BG35" s="37"/>
      <c r="BH35" s="37"/>
      <c r="BI35" s="37"/>
      <c r="BJ35" s="31"/>
      <c r="BK35" s="31"/>
      <c r="BL35" s="37"/>
      <c r="BM35" s="37"/>
      <c r="BN35" s="31"/>
      <c r="BO35" s="31"/>
      <c r="BP35" s="31"/>
      <c r="BQ35" s="31"/>
      <c r="BR35" s="31"/>
      <c r="BS35" s="31"/>
      <c r="BT35" s="37"/>
      <c r="BU35" s="31"/>
      <c r="BV35" s="31"/>
      <c r="BW35" s="1"/>
      <c r="BX35" s="9"/>
      <c r="BY35" s="9"/>
      <c r="BZ35" s="23"/>
      <c r="CA35" s="9"/>
      <c r="CB35" s="9"/>
      <c r="CC35" s="1"/>
      <c r="CD35" s="2"/>
      <c r="CE35" s="1"/>
      <c r="CF35" s="1"/>
      <c r="CG35" s="2"/>
      <c r="CH35" s="1"/>
      <c r="CI35" s="2"/>
      <c r="CJ35" s="1"/>
      <c r="CK35" s="1"/>
      <c r="CL35" s="1"/>
      <c r="CM35" s="23"/>
      <c r="CN35" s="9"/>
      <c r="CO35" s="9"/>
      <c r="CP35" s="1"/>
      <c r="CQ35" s="3"/>
      <c r="CR35" s="1"/>
      <c r="CS35" s="1"/>
      <c r="CT35" s="1"/>
      <c r="CU35" s="3"/>
      <c r="CV35" s="3"/>
      <c r="CW35" s="3"/>
      <c r="CX35" s="3"/>
      <c r="CY35" s="3"/>
      <c r="CZ35" s="1"/>
      <c r="DA35" s="1"/>
      <c r="DB35" s="3"/>
      <c r="DC35" s="2"/>
      <c r="DD35" s="9"/>
      <c r="DE35" s="9"/>
      <c r="DF35" s="27"/>
      <c r="DG35" s="3"/>
      <c r="DH35" s="1"/>
      <c r="DI35" s="1"/>
      <c r="DJ35" s="29"/>
      <c r="DK35" s="3"/>
      <c r="DL35" s="1"/>
      <c r="DM35" s="1"/>
      <c r="DN35" s="3"/>
      <c r="DO35" s="3"/>
      <c r="DP35" s="9"/>
      <c r="DQ35" s="9"/>
      <c r="DR35" s="3"/>
      <c r="DS35" s="2"/>
      <c r="DV35" s="1"/>
      <c r="DW35" s="1"/>
      <c r="DX35" s="1"/>
      <c r="DY35" s="1"/>
      <c r="DZ35" s="1"/>
      <c r="EA35" s="1"/>
      <c r="EB35" s="1"/>
      <c r="EC35" s="2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3"/>
      <c r="EP35" s="1"/>
      <c r="EQ35" s="1"/>
      <c r="ER35" s="1"/>
      <c r="ES35" s="3"/>
      <c r="ET35" s="1"/>
      <c r="EU35" s="1"/>
      <c r="EV35" s="1"/>
      <c r="EW35" s="2"/>
      <c r="EX35" s="1"/>
      <c r="EY35" s="1"/>
      <c r="EZ35" s="1"/>
      <c r="FA35" s="13"/>
      <c r="FB35" s="1"/>
      <c r="FC35" s="1"/>
      <c r="FD35" s="1"/>
      <c r="FE35" s="3"/>
      <c r="FF35" s="1"/>
      <c r="FG35" s="1"/>
      <c r="FH35" s="1"/>
      <c r="FI35" s="3"/>
      <c r="FJ35" s="1"/>
    </row>
    <row r="36" spans="1:177" ht="15.75">
      <c r="A36" s="42" t="s">
        <v>178</v>
      </c>
      <c r="B36" s="53" t="s">
        <v>185</v>
      </c>
      <c r="C36" s="53" t="s">
        <v>186</v>
      </c>
      <c r="D36" s="53" t="s">
        <v>187</v>
      </c>
      <c r="E36" s="61" t="s">
        <v>188</v>
      </c>
      <c r="F36" s="53" t="s">
        <v>190</v>
      </c>
      <c r="G36" s="53" t="s">
        <v>189</v>
      </c>
      <c r="H36" s="31"/>
      <c r="I36" s="57"/>
      <c r="J36" s="31"/>
      <c r="K36" s="31"/>
      <c r="L36" s="31"/>
      <c r="M36" s="57"/>
      <c r="N36" s="31"/>
      <c r="O36" s="31"/>
      <c r="P36" s="31"/>
      <c r="Q36" s="57"/>
      <c r="R36" s="31"/>
      <c r="S36" s="31"/>
      <c r="T36" s="31"/>
      <c r="U36" s="57"/>
      <c r="V36" s="31"/>
      <c r="W36" s="31"/>
      <c r="X36" s="31"/>
      <c r="Y36" s="31"/>
      <c r="Z36" s="31"/>
      <c r="AA36" s="9"/>
      <c r="AB36" s="9"/>
      <c r="AC36" s="13"/>
      <c r="AD36" s="13"/>
      <c r="AE36" s="13"/>
      <c r="AF36" s="3"/>
      <c r="AG36" s="3"/>
      <c r="AH36" s="13"/>
      <c r="AI36" s="13"/>
      <c r="AJ36" s="3"/>
      <c r="AK36" s="3"/>
      <c r="AL36" s="13"/>
      <c r="AM36" s="13"/>
      <c r="AN36" s="3"/>
      <c r="AO36" s="3"/>
      <c r="AP36" s="3"/>
      <c r="AQ36" s="3"/>
      <c r="AR36" s="3"/>
      <c r="AS36" s="3"/>
      <c r="AT36" s="3"/>
      <c r="AU36" s="3"/>
      <c r="AV36" s="13"/>
      <c r="AW36" s="3"/>
      <c r="AX36" s="3"/>
      <c r="AY36" s="3"/>
      <c r="AZ36" s="37"/>
      <c r="BA36" s="37"/>
      <c r="BB36" s="31"/>
      <c r="BC36" s="31"/>
      <c r="BD36" s="37"/>
      <c r="BE36" s="37"/>
      <c r="BF36" s="37"/>
      <c r="BG36" s="37"/>
      <c r="BH36" s="37"/>
      <c r="BI36" s="37"/>
      <c r="BJ36" s="31"/>
      <c r="BK36" s="31"/>
      <c r="BL36" s="37"/>
      <c r="BM36" s="37"/>
      <c r="BN36" s="31"/>
      <c r="BO36" s="31"/>
      <c r="BP36" s="31"/>
      <c r="BQ36" s="31"/>
      <c r="BR36" s="31"/>
      <c r="BS36" s="31"/>
      <c r="BT36" s="37"/>
      <c r="BU36" s="31"/>
      <c r="BV36" s="31"/>
      <c r="BW36" s="1"/>
      <c r="BX36" s="9"/>
      <c r="BY36" s="9"/>
      <c r="BZ36" s="23"/>
      <c r="CA36" s="9"/>
      <c r="CB36" s="9"/>
      <c r="CC36" s="1"/>
      <c r="CD36" s="2"/>
      <c r="CE36" s="1"/>
      <c r="CF36" s="1"/>
      <c r="CG36" s="2"/>
      <c r="CH36" s="1"/>
      <c r="CI36" s="2"/>
      <c r="CJ36" s="1"/>
      <c r="CK36" s="1"/>
      <c r="CL36" s="1"/>
      <c r="CM36" s="23"/>
      <c r="CN36" s="9"/>
      <c r="CO36" s="9"/>
      <c r="CP36" s="1"/>
      <c r="CQ36" s="3"/>
      <c r="CR36" s="1"/>
      <c r="CS36" s="1"/>
      <c r="CT36" s="1"/>
      <c r="CU36" s="3"/>
      <c r="CV36" s="3"/>
      <c r="CW36" s="3"/>
      <c r="CX36" s="3"/>
      <c r="CY36" s="3"/>
      <c r="CZ36" s="1"/>
      <c r="DA36" s="1"/>
      <c r="DB36" s="3"/>
      <c r="DC36" s="2"/>
      <c r="DD36" s="9"/>
      <c r="DE36" s="9"/>
      <c r="DF36" s="27"/>
      <c r="DG36" s="3"/>
      <c r="DH36" s="1"/>
      <c r="DI36" s="1"/>
      <c r="DJ36" s="29"/>
      <c r="DK36" s="3"/>
      <c r="DL36" s="1"/>
      <c r="DM36" s="1"/>
      <c r="DN36" s="3"/>
      <c r="DO36" s="3"/>
      <c r="DP36" s="9"/>
      <c r="DQ36" s="9"/>
      <c r="DR36" s="3"/>
      <c r="DS36" s="2"/>
      <c r="DV36" s="1"/>
      <c r="DW36" s="1"/>
      <c r="DX36" s="1"/>
      <c r="DY36" s="1"/>
      <c r="DZ36" s="1"/>
      <c r="EA36" s="1"/>
      <c r="EB36" s="1"/>
      <c r="EC36" s="2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3"/>
      <c r="EP36" s="1"/>
      <c r="EQ36" s="1"/>
      <c r="ER36" s="1"/>
      <c r="ES36" s="3"/>
      <c r="ET36" s="1"/>
      <c r="EU36" s="1"/>
      <c r="EV36" s="1"/>
      <c r="EW36" s="2"/>
      <c r="EX36" s="1"/>
      <c r="EY36" s="1"/>
      <c r="EZ36" s="1"/>
      <c r="FA36" s="13"/>
      <c r="FB36" s="1"/>
      <c r="FC36" s="1"/>
      <c r="FD36" s="1"/>
      <c r="FE36" s="3"/>
      <c r="FF36" s="1"/>
      <c r="FG36" s="1"/>
      <c r="FH36" s="1"/>
      <c r="FI36" s="3"/>
      <c r="FJ36" s="1"/>
    </row>
    <row r="37" spans="1:177" ht="15.75">
      <c r="A37" s="42" t="s">
        <v>179</v>
      </c>
      <c r="B37" s="31"/>
      <c r="C37" s="31"/>
      <c r="D37" s="31"/>
      <c r="E37" s="31"/>
      <c r="F37" s="31"/>
      <c r="G37" s="31"/>
      <c r="H37" s="31"/>
      <c r="I37" s="57"/>
      <c r="J37" s="31"/>
      <c r="K37" s="31"/>
      <c r="L37" s="31"/>
      <c r="M37" s="57"/>
      <c r="N37" s="31"/>
      <c r="O37" s="31"/>
      <c r="P37" s="31"/>
      <c r="Q37" s="57"/>
      <c r="R37" s="31"/>
      <c r="S37" s="31"/>
      <c r="T37" s="31"/>
      <c r="U37" s="57"/>
      <c r="V37" s="31"/>
      <c r="W37" s="31"/>
      <c r="X37" s="31"/>
      <c r="Y37" s="31"/>
      <c r="Z37" s="31"/>
      <c r="AA37" s="9"/>
      <c r="AB37" s="9"/>
      <c r="AC37" s="13"/>
      <c r="AD37" s="13"/>
      <c r="AE37" s="13"/>
      <c r="AF37" s="3"/>
      <c r="AG37" s="3"/>
      <c r="AH37" s="13"/>
      <c r="AI37" s="13"/>
      <c r="AJ37" s="3"/>
      <c r="AK37" s="3"/>
      <c r="AL37" s="13"/>
      <c r="AM37" s="13"/>
      <c r="AN37" s="3"/>
      <c r="AO37" s="3"/>
      <c r="AP37" s="3"/>
      <c r="AQ37" s="3"/>
      <c r="AR37" s="3"/>
      <c r="AS37" s="3"/>
      <c r="AT37" s="3"/>
      <c r="AU37" s="3"/>
      <c r="AV37" s="13"/>
      <c r="AW37" s="3"/>
      <c r="AX37" s="3"/>
      <c r="AY37" s="3"/>
      <c r="AZ37" s="37"/>
      <c r="BA37" s="37"/>
      <c r="BB37" s="31"/>
      <c r="BC37" s="31"/>
      <c r="BD37" s="37"/>
      <c r="BE37" s="37"/>
      <c r="BF37" s="37"/>
      <c r="BG37" s="37"/>
      <c r="BH37" s="37"/>
      <c r="BI37" s="37"/>
      <c r="BJ37" s="31"/>
      <c r="BK37" s="31"/>
      <c r="BL37" s="37"/>
      <c r="BM37" s="37"/>
      <c r="BN37" s="31"/>
      <c r="BO37" s="31"/>
      <c r="BP37" s="31"/>
      <c r="BQ37" s="31"/>
      <c r="BR37" s="31"/>
      <c r="BS37" s="31"/>
      <c r="BT37" s="37"/>
      <c r="BU37" s="31"/>
      <c r="BV37" s="31"/>
      <c r="BW37" s="1"/>
      <c r="BX37" s="9"/>
      <c r="BY37" s="9"/>
      <c r="BZ37" s="23"/>
      <c r="CA37" s="9"/>
      <c r="CB37" s="9"/>
      <c r="CC37" s="1"/>
      <c r="CD37" s="2"/>
      <c r="CE37" s="1"/>
      <c r="CF37" s="1"/>
      <c r="CG37" s="2"/>
      <c r="CH37" s="1"/>
      <c r="CI37" s="2"/>
      <c r="CJ37" s="1"/>
      <c r="CK37" s="1"/>
      <c r="CL37" s="1"/>
      <c r="CM37" s="23"/>
      <c r="CN37" s="9"/>
      <c r="CO37" s="9"/>
      <c r="CP37" s="1"/>
      <c r="CQ37" s="3"/>
      <c r="CR37" s="1"/>
      <c r="CS37" s="1"/>
      <c r="CT37" s="1"/>
      <c r="CU37" s="3"/>
      <c r="CV37" s="3"/>
      <c r="CW37" s="3"/>
      <c r="CX37" s="3"/>
      <c r="CY37" s="3"/>
      <c r="CZ37" s="1"/>
      <c r="DA37" s="1"/>
      <c r="DB37" s="3"/>
      <c r="DC37" s="2"/>
      <c r="DD37" s="9"/>
      <c r="DE37" s="9"/>
      <c r="DF37" s="27"/>
      <c r="DG37" s="3"/>
      <c r="DH37" s="1"/>
      <c r="DI37" s="1"/>
      <c r="DJ37" s="29"/>
      <c r="DK37" s="3"/>
      <c r="DL37" s="1"/>
      <c r="DM37" s="1"/>
      <c r="DN37" s="3"/>
      <c r="DO37" s="3"/>
      <c r="DP37" s="9"/>
      <c r="DQ37" s="9"/>
      <c r="DR37" s="3"/>
      <c r="DS37" s="2"/>
      <c r="DV37" s="1"/>
      <c r="DW37" s="1"/>
      <c r="DX37" s="1"/>
      <c r="DY37" s="1"/>
      <c r="DZ37" s="1"/>
      <c r="EA37" s="1"/>
      <c r="EB37" s="1"/>
      <c r="EC37" s="2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3"/>
      <c r="EP37" s="1"/>
      <c r="EQ37" s="1"/>
      <c r="ER37" s="1"/>
      <c r="ES37" s="3"/>
      <c r="ET37" s="1"/>
      <c r="EU37" s="1"/>
      <c r="EV37" s="1"/>
      <c r="EW37" s="2"/>
      <c r="EX37" s="1"/>
      <c r="EY37" s="1"/>
      <c r="EZ37" s="1"/>
      <c r="FA37" s="13"/>
      <c r="FB37" s="1"/>
      <c r="FC37" s="1"/>
      <c r="FD37" s="1"/>
      <c r="FE37" s="3"/>
      <c r="FF37" s="1"/>
      <c r="FG37" s="1"/>
      <c r="FH37" s="1"/>
      <c r="FI37" s="3"/>
      <c r="FJ37" s="1"/>
    </row>
    <row r="38" spans="1:177">
      <c r="AL38" s="10"/>
      <c r="AM38" s="10"/>
      <c r="FK38" s="15"/>
      <c r="FL38" s="15"/>
      <c r="FM38" s="7"/>
      <c r="FN38" s="7"/>
      <c r="FO38" s="7"/>
      <c r="FP38" s="7"/>
      <c r="FQ38" s="8"/>
      <c r="FR38" s="7"/>
      <c r="FS38" s="7"/>
      <c r="FT38" s="7"/>
      <c r="FU38" s="7"/>
    </row>
  </sheetData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5" sqref="B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2021-05-17T11:44:28Z</dcterms:modified>
</cp:coreProperties>
</file>